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drawings/drawing1.xml" ContentType="application/vnd.openxmlformats-officedocument.drawing+xml"/>
  <Override PartName="/xl/tables/table3.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hidePivotFieldList="1" defaultThemeVersion="166925"/>
  <mc:AlternateContent xmlns:mc="http://schemas.openxmlformats.org/markup-compatibility/2006">
    <mc:Choice Requires="x15">
      <x15ac:absPath xmlns:x15ac="http://schemas.microsoft.com/office/spreadsheetml/2010/11/ac" url="C:\Users\prava\Documents\"/>
    </mc:Choice>
  </mc:AlternateContent>
  <xr:revisionPtr revIDLastSave="0" documentId="13_ncr:1_{E133EE2A-6476-47C7-9B69-BCBC7BBF66C7}" xr6:coauthVersionLast="47" xr6:coauthVersionMax="47" xr10:uidLastSave="{00000000-0000-0000-0000-000000000000}"/>
  <bookViews>
    <workbookView xWindow="-108" yWindow="-108" windowWidth="23256" windowHeight="12456" firstSheet="1" activeTab="2" xr2:uid="{E2AFB03F-3BB4-4908-A625-413F281DC9E2}"/>
  </bookViews>
  <sheets>
    <sheet name="Sheet1" sheetId="1" r:id="rId1"/>
    <sheet name="Income &amp; Expenses" sheetId="3" r:id="rId2"/>
    <sheet name="Dashboard" sheetId="11" r:id="rId3"/>
    <sheet name="Pivot Tables" sheetId="10" r:id="rId4"/>
    <sheet name="Sheet2" sheetId="12" r:id="rId5"/>
  </sheets>
  <definedNames>
    <definedName name="_xlnm._FilterDatabase" localSheetId="0" hidden="1">Sheet1!$B$1:$G$1</definedName>
    <definedName name="Slicer_Month2">#N/A</definedName>
  </definedNames>
  <calcPr calcId="191029"/>
  <pivotCaches>
    <pivotCache cacheId="3" r:id="rId6"/>
  </pivotCaches>
  <extLs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N19" i="10" l="1"/>
  <c r="AO12" i="10" s="1"/>
  <c r="AG14" i="10"/>
  <c r="AC10" i="10"/>
  <c r="AC9" i="10"/>
  <c r="I5" i="10"/>
  <c r="I6" i="10"/>
  <c r="I7" i="10"/>
  <c r="I4" i="10"/>
  <c r="D5" i="10"/>
  <c r="D6" i="10"/>
  <c r="D4" i="10"/>
  <c r="I8" i="10"/>
  <c r="D7" i="10"/>
  <c r="AU4" i="10" l="1"/>
  <c r="E4" i="10"/>
  <c r="E6" i="10"/>
  <c r="E5" i="10"/>
  <c r="AN12" i="10"/>
  <c r="AN14" i="10" s="1"/>
  <c r="AN16" i="10" s="1"/>
  <c r="L3" i="10"/>
</calcChain>
</file>

<file path=xl/sharedStrings.xml><?xml version="1.0" encoding="utf-8"?>
<sst xmlns="http://schemas.openxmlformats.org/spreadsheetml/2006/main" count="5196" uniqueCount="195">
  <si>
    <t>Month</t>
  </si>
  <si>
    <t>Main Type</t>
  </si>
  <si>
    <t xml:space="preserve">Categoery </t>
  </si>
  <si>
    <t>Sub-Category</t>
  </si>
  <si>
    <t>Amount</t>
  </si>
  <si>
    <t xml:space="preserve">Bill Due Date </t>
  </si>
  <si>
    <t>Jan</t>
  </si>
  <si>
    <t>Feb</t>
  </si>
  <si>
    <t>Mar</t>
  </si>
  <si>
    <t>Apr</t>
  </si>
  <si>
    <t>May</t>
  </si>
  <si>
    <t>Jun</t>
  </si>
  <si>
    <t>Jul</t>
  </si>
  <si>
    <t>Aug</t>
  </si>
  <si>
    <t>Sep</t>
  </si>
  <si>
    <t>Oct</t>
  </si>
  <si>
    <t>Nov</t>
  </si>
  <si>
    <t>Dec</t>
  </si>
  <si>
    <t>Expenses</t>
  </si>
  <si>
    <t>Income</t>
  </si>
  <si>
    <t>Housing</t>
  </si>
  <si>
    <t>Personal</t>
  </si>
  <si>
    <t>Transportation</t>
  </si>
  <si>
    <t>Main Income</t>
  </si>
  <si>
    <t>Side Income</t>
  </si>
  <si>
    <t xml:space="preserve">Cleaning </t>
  </si>
  <si>
    <t>Electric</t>
  </si>
  <si>
    <t>Insurance</t>
  </si>
  <si>
    <t>Internet</t>
  </si>
  <si>
    <t>Water</t>
  </si>
  <si>
    <t>Parking Fee</t>
  </si>
  <si>
    <t>Rent</t>
  </si>
  <si>
    <t>TV subscription</t>
  </si>
  <si>
    <t>Other</t>
  </si>
  <si>
    <t>School loans</t>
  </si>
  <si>
    <t>Shopping</t>
  </si>
  <si>
    <t>Outing</t>
  </si>
  <si>
    <t>Gas</t>
  </si>
  <si>
    <t>Vehcile insurance</t>
  </si>
  <si>
    <t>Maintainance</t>
  </si>
  <si>
    <t>Parking</t>
  </si>
  <si>
    <t>Installment</t>
  </si>
  <si>
    <t>Registration</t>
  </si>
  <si>
    <t>Toll</t>
  </si>
  <si>
    <t>Salary</t>
  </si>
  <si>
    <t>My Shop</t>
  </si>
  <si>
    <t>E-Commerece</t>
  </si>
  <si>
    <t>Google Adsecne</t>
  </si>
  <si>
    <t>Jan 7, 2023</t>
  </si>
  <si>
    <t>Feb 7, 2023</t>
  </si>
  <si>
    <t>Jan 2, 2023</t>
  </si>
  <si>
    <t>Jan 3, 2023</t>
  </si>
  <si>
    <t>Jan 5, 2023</t>
  </si>
  <si>
    <t>Jan 9, 2023</t>
  </si>
  <si>
    <t>Feb 4, 2023</t>
  </si>
  <si>
    <t>Feb 3, 2023</t>
  </si>
  <si>
    <t>Jan 4, 2023</t>
  </si>
  <si>
    <t>Jan 6, 2023</t>
  </si>
  <si>
    <t>Jan 8, 2023</t>
  </si>
  <si>
    <t>Feb 8, 2023</t>
  </si>
  <si>
    <t>Feb 2, 2023</t>
  </si>
  <si>
    <t>Feb 5, 2023</t>
  </si>
  <si>
    <t>Feb 6, 2023</t>
  </si>
  <si>
    <t>Feb 9, 2023</t>
  </si>
  <si>
    <t>Dec 7, 2023</t>
  </si>
  <si>
    <t>Dec 2, 2023</t>
  </si>
  <si>
    <t>Dec 3, 2023</t>
  </si>
  <si>
    <t>Dec 4, 2023</t>
  </si>
  <si>
    <t>Dec 5, 2023</t>
  </si>
  <si>
    <t>Dec 6, 2023</t>
  </si>
  <si>
    <t>Dec 8, 2023</t>
  </si>
  <si>
    <t>Dec 9, 2023</t>
  </si>
  <si>
    <t>Nov 7, 2023</t>
  </si>
  <si>
    <t>Nov 2, 2023</t>
  </si>
  <si>
    <t>Nov 3, 2023</t>
  </si>
  <si>
    <t>Nov 4, 2023</t>
  </si>
  <si>
    <t>Nov 5, 2023</t>
  </si>
  <si>
    <t>Nov 6, 2023</t>
  </si>
  <si>
    <t>Mar 7, 2023</t>
  </si>
  <si>
    <t>Mar 8, 2023</t>
  </si>
  <si>
    <t>Mar 9, 2023</t>
  </si>
  <si>
    <t>Mar 4, 2023</t>
  </si>
  <si>
    <t>Mar 5, 2023</t>
  </si>
  <si>
    <t>Mar 6, 2023</t>
  </si>
  <si>
    <t>Mar 3, 2023</t>
  </si>
  <si>
    <t>Apr 7, 2023</t>
  </si>
  <si>
    <t>Apr 2, 2023</t>
  </si>
  <si>
    <t>Apr 3, 2023</t>
  </si>
  <si>
    <t>Apr 4, 2023</t>
  </si>
  <si>
    <t>Apr 5, 2023</t>
  </si>
  <si>
    <t>Apr 6, 2023</t>
  </si>
  <si>
    <t>Apr 8, 2023</t>
  </si>
  <si>
    <t>Apr 9, 2023</t>
  </si>
  <si>
    <t>May 7, 2023</t>
  </si>
  <si>
    <t>May 2, 2023</t>
  </si>
  <si>
    <t>May 9, 2023</t>
  </si>
  <si>
    <t>May 3, 2023</t>
  </si>
  <si>
    <t>May 4, 2023</t>
  </si>
  <si>
    <t>May 5, 2023</t>
  </si>
  <si>
    <t>May 6, 2023</t>
  </si>
  <si>
    <t>May 8, 2023</t>
  </si>
  <si>
    <t>Jun 7, 2023</t>
  </si>
  <si>
    <t>Jun 2, 2023</t>
  </si>
  <si>
    <t>Jun 9,2023</t>
  </si>
  <si>
    <t>Jun 3, 2023</t>
  </si>
  <si>
    <t>Jun 4, 2023</t>
  </si>
  <si>
    <t>Jun 5, 2023</t>
  </si>
  <si>
    <t>jun 6, 2023</t>
  </si>
  <si>
    <t>Jun 8, 2023</t>
  </si>
  <si>
    <t>Jun 9, 2023</t>
  </si>
  <si>
    <t>Jun 6, 2023</t>
  </si>
  <si>
    <t>Jul 7, 2023</t>
  </si>
  <si>
    <t>Jul 2, 2023</t>
  </si>
  <si>
    <t>Jul 3, 2023</t>
  </si>
  <si>
    <t>Jul 4, 2023</t>
  </si>
  <si>
    <t>Jul 5, 2023</t>
  </si>
  <si>
    <t>Jul 6, 2023</t>
  </si>
  <si>
    <t>Jul 8, 2023</t>
  </si>
  <si>
    <t>Jul 9, 2023</t>
  </si>
  <si>
    <t>Aug 7, 2023</t>
  </si>
  <si>
    <t>Aug 2, 2023</t>
  </si>
  <si>
    <t>Aug 3, 2023</t>
  </si>
  <si>
    <t>Aug 4, 2023</t>
  </si>
  <si>
    <t>Aug 5, 2023</t>
  </si>
  <si>
    <t>Aug 6, 2023</t>
  </si>
  <si>
    <t>Aug 8, 2023</t>
  </si>
  <si>
    <t>Aug 9, 2023</t>
  </si>
  <si>
    <t>Oct 7, 2023</t>
  </si>
  <si>
    <t>Oct 2, 2023</t>
  </si>
  <si>
    <t>Oct 3, 2023</t>
  </si>
  <si>
    <t>Oct 4, 2023</t>
  </si>
  <si>
    <t>Oct 5, 2023</t>
  </si>
  <si>
    <t>Oct 6, 2023</t>
  </si>
  <si>
    <t>Oct 8, 2023</t>
  </si>
  <si>
    <t>Oct 9, 2023</t>
  </si>
  <si>
    <t>Sep 7, 2023</t>
  </si>
  <si>
    <t>Sep 2, 2023</t>
  </si>
  <si>
    <t>Sep 3, 2023</t>
  </si>
  <si>
    <t>Sep 4, 2023</t>
  </si>
  <si>
    <t>Sep 5, 2023</t>
  </si>
  <si>
    <t>Sep 6, 2023</t>
  </si>
  <si>
    <t>Sep 8, 2023</t>
  </si>
  <si>
    <t>Sep 9, 2023</t>
  </si>
  <si>
    <t>Nov 8, 2023</t>
  </si>
  <si>
    <t>Nov 9, 2023</t>
  </si>
  <si>
    <t>Status</t>
  </si>
  <si>
    <t>Paid</t>
  </si>
  <si>
    <t>Late</t>
  </si>
  <si>
    <t>late</t>
  </si>
  <si>
    <t>Income goal</t>
  </si>
  <si>
    <t>Assets</t>
  </si>
  <si>
    <t>Gold</t>
  </si>
  <si>
    <t>Land</t>
  </si>
  <si>
    <t>Stock</t>
  </si>
  <si>
    <t>Warehouse</t>
  </si>
  <si>
    <t>Column1</t>
  </si>
  <si>
    <t>Jan, 2023</t>
  </si>
  <si>
    <t>Feb, 2023</t>
  </si>
  <si>
    <t>Mar, 2023</t>
  </si>
  <si>
    <t>Apr, 2023</t>
  </si>
  <si>
    <t>May, 2023</t>
  </si>
  <si>
    <t>Jun, 2023</t>
  </si>
  <si>
    <t>Jul, 2023</t>
  </si>
  <si>
    <t>Aug, 2023</t>
  </si>
  <si>
    <t>Sep, 2023</t>
  </si>
  <si>
    <t>Oct, 2023</t>
  </si>
  <si>
    <t>Nov, 2023</t>
  </si>
  <si>
    <t>Dec, 2023</t>
  </si>
  <si>
    <t>Column2</t>
  </si>
  <si>
    <t>Column3</t>
  </si>
  <si>
    <t>Column4</t>
  </si>
  <si>
    <t xml:space="preserve"> </t>
  </si>
  <si>
    <t>-</t>
  </si>
  <si>
    <t>Row Labels</t>
  </si>
  <si>
    <t>Grand Total</t>
  </si>
  <si>
    <t>Sum of Amount</t>
  </si>
  <si>
    <t>Total Expenses</t>
  </si>
  <si>
    <t>Total Income</t>
  </si>
  <si>
    <t xml:space="preserve">Available balance </t>
  </si>
  <si>
    <t>`</t>
  </si>
  <si>
    <t>Expenses by month</t>
  </si>
  <si>
    <t>Income by month</t>
  </si>
  <si>
    <t>Column Labels</t>
  </si>
  <si>
    <t>Max Income</t>
  </si>
  <si>
    <t>Max Expenses</t>
  </si>
  <si>
    <t>Count of Status</t>
  </si>
  <si>
    <t>Income Goal</t>
  </si>
  <si>
    <t>Slicer selection</t>
  </si>
  <si>
    <t>Percentage</t>
  </si>
  <si>
    <t>TOTAL NET WORTH</t>
  </si>
  <si>
    <t>Date</t>
  </si>
  <si>
    <t>Goals</t>
  </si>
  <si>
    <t>House</t>
  </si>
  <si>
    <t>Last Update</t>
  </si>
  <si>
    <t>Progress to 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</si>
</sst>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7">
    <numFmt numFmtId="164" formatCode="[$-24009]mmmm\ dd\,\ yyyy;@"/>
    <numFmt numFmtId="165" formatCode="&quot;₹&quot;\ #,##0"/>
    <numFmt numFmtId="166" formatCode="&quot;₹&quot;\ #,##0.00"/>
    <numFmt numFmtId="167" formatCode="mmmm\,dd"/>
    <numFmt numFmtId="168" formatCode="dddd"/>
    <numFmt numFmtId="169" formatCode="[$-409]h:mm\ AM/PM;@"/>
    <numFmt numFmtId="170" formatCode="#,##0,&quot;K&quot;"/>
  </numFmts>
  <fonts count="37" x14ac:knownFonts="1">
    <font>
      <sz val="11"/>
      <color theme="1"/>
      <name val="Calibri"/>
      <family val="2"/>
      <scheme val="minor"/>
    </font>
    <font>
      <sz val="11"/>
      <color theme="1"/>
      <name val="Calibri"/>
      <family val="2"/>
      <scheme val="minor"/>
    </font>
    <font>
      <sz val="8"/>
      <name val="Calibri"/>
      <family val="2"/>
      <scheme val="minor"/>
    </font>
    <font>
      <sz val="11"/>
      <color theme="6" tint="0.79998168889431442"/>
      <name val="Algerian"/>
      <family val="5"/>
    </font>
    <font>
      <sz val="11"/>
      <color theme="0"/>
      <name val="Calibri"/>
      <family val="2"/>
      <scheme val="minor"/>
    </font>
    <font>
      <sz val="11"/>
      <color rgb="FFF9F9F9"/>
      <name val="Calibri"/>
      <family val="2"/>
      <scheme val="minor"/>
    </font>
    <font>
      <sz val="11"/>
      <color theme="1"/>
      <name val="Abadi"/>
      <family val="2"/>
    </font>
    <font>
      <sz val="11"/>
      <color theme="4" tint="-0.499984740745262"/>
      <name val="Abadi"/>
      <family val="2"/>
    </font>
    <font>
      <sz val="11"/>
      <color rgb="FFFF0000"/>
      <name val="Abadi"/>
      <family val="2"/>
    </font>
    <font>
      <sz val="11"/>
      <color rgb="FF00B050"/>
      <name val="Abadi"/>
      <family val="2"/>
    </font>
    <font>
      <sz val="11"/>
      <color theme="4" tint="-0.499984740745262"/>
      <name val="Calibri"/>
      <family val="2"/>
      <scheme val="minor"/>
    </font>
    <font>
      <sz val="11"/>
      <color theme="0"/>
      <name val="Abadi"/>
      <family val="2"/>
    </font>
    <font>
      <sz val="11"/>
      <color rgb="FFFD5155"/>
      <name val="Abadi"/>
      <family val="2"/>
    </font>
    <font>
      <sz val="11"/>
      <color rgb="FF000000"/>
      <name val="Abadi"/>
      <family val="2"/>
    </font>
    <font>
      <sz val="14"/>
      <color theme="1"/>
      <name val="Abadi"/>
      <family val="2"/>
    </font>
    <font>
      <sz val="14"/>
      <color theme="0" tint="-0.499984740745262"/>
      <name val="Abadi"/>
      <family val="2"/>
    </font>
    <font>
      <sz val="12"/>
      <color rgb="FF000000"/>
      <name val="Abadi"/>
      <family val="2"/>
    </font>
    <font>
      <sz val="11"/>
      <color rgb="FFFF7C80"/>
      <name val="Abadi"/>
      <family val="2"/>
    </font>
    <font>
      <sz val="12"/>
      <color rgb="FFFF7C80"/>
      <name val="Abadi"/>
      <family val="2"/>
    </font>
    <font>
      <sz val="11"/>
      <color theme="0" tint="-0.499984740745262"/>
      <name val="Abadi"/>
      <family val="2"/>
    </font>
    <font>
      <sz val="12"/>
      <color rgb="FF00B050"/>
      <name val="Abadi"/>
      <family val="2"/>
    </font>
    <font>
      <sz val="11"/>
      <color theme="8" tint="-0.499984740745262"/>
      <name val="Abadi"/>
      <family val="2"/>
    </font>
    <font>
      <sz val="14"/>
      <color rgb="FFFD5155"/>
      <name val="Abadi"/>
      <family val="2"/>
    </font>
    <font>
      <sz val="12"/>
      <color theme="1"/>
      <name val="Abadi"/>
      <family val="2"/>
    </font>
    <font>
      <sz val="12"/>
      <color theme="0" tint="-0.499984740745262"/>
      <name val="Abadi"/>
      <family val="2"/>
    </font>
    <font>
      <sz val="16"/>
      <color theme="1"/>
      <name val="Abadi"/>
      <family val="2"/>
    </font>
    <font>
      <sz val="16"/>
      <color theme="0" tint="-0.499984740745262"/>
      <name val="Abadi"/>
      <family val="2"/>
    </font>
    <font>
      <sz val="12"/>
      <color theme="4" tint="-0.499984740745262"/>
      <name val="Abadi"/>
      <family val="2"/>
    </font>
    <font>
      <sz val="14"/>
      <color theme="9" tint="-0.499984740745262"/>
      <name val="Abadi"/>
      <family val="2"/>
    </font>
    <font>
      <b/>
      <sz val="16"/>
      <color theme="0"/>
      <name val="Abadi"/>
      <family val="2"/>
    </font>
    <font>
      <sz val="16"/>
      <color theme="4" tint="-0.249977111117893"/>
      <name val="Abadi"/>
      <family val="2"/>
    </font>
    <font>
      <sz val="16"/>
      <color theme="5" tint="-0.249977111117893"/>
      <name val="Abadi"/>
      <family val="2"/>
    </font>
    <font>
      <sz val="16"/>
      <color rgb="FF00B050"/>
      <name val="Abadi"/>
      <family val="2"/>
    </font>
    <font>
      <sz val="12"/>
      <color rgb="FFFF0000"/>
      <name val="Abadi"/>
      <family val="2"/>
    </font>
    <font>
      <sz val="18"/>
      <color rgb="FF00B050"/>
      <name val="Abadi"/>
      <family val="2"/>
    </font>
    <font>
      <sz val="18"/>
      <color rgb="FFEA148E"/>
      <name val="Abadi"/>
      <family val="2"/>
    </font>
    <font>
      <sz val="18"/>
      <color theme="1"/>
      <name val="Abadi"/>
      <family val="2"/>
    </font>
  </fonts>
  <fills count="7">
    <fill>
      <patternFill patternType="none"/>
    </fill>
    <fill>
      <patternFill patternType="gray125"/>
    </fill>
    <fill>
      <patternFill patternType="solid">
        <fgColor theme="8" tint="-0.499984740745262"/>
        <bgColor indexed="64"/>
      </patternFill>
    </fill>
    <fill>
      <patternFill patternType="solid">
        <fgColor rgb="FFF9F9F9"/>
        <bgColor indexed="64"/>
      </patternFill>
    </fill>
    <fill>
      <patternFill patternType="solid">
        <fgColor theme="0"/>
        <bgColor indexed="64"/>
      </patternFill>
    </fill>
    <fill>
      <patternFill patternType="solid">
        <fgColor theme="1"/>
        <bgColor indexed="64"/>
      </patternFill>
    </fill>
    <fill>
      <patternFill patternType="solid">
        <fgColor theme="0" tint="-4.9989318521683403E-2"/>
        <bgColor indexed="64"/>
      </patternFill>
    </fill>
  </fills>
  <borders count="5">
    <border>
      <left/>
      <right/>
      <top/>
      <bottom/>
      <diagonal/>
    </border>
    <border>
      <left/>
      <right/>
      <top style="thin">
        <color theme="0" tint="-0.14999847407452621"/>
      </top>
      <bottom style="thin">
        <color theme="0" tint="-0.14999847407452621"/>
      </bottom>
      <diagonal/>
    </border>
    <border>
      <left/>
      <right/>
      <top/>
      <bottom style="thin">
        <color indexed="64"/>
      </bottom>
      <diagonal/>
    </border>
    <border>
      <left/>
      <right/>
      <top style="thin">
        <color theme="0" tint="-0.14999847407452621"/>
      </top>
      <bottom style="thin">
        <color indexed="64"/>
      </bottom>
      <diagonal/>
    </border>
    <border>
      <left/>
      <right style="thin">
        <color theme="0" tint="-0.249977111117893"/>
      </right>
      <top/>
      <bottom/>
      <diagonal/>
    </border>
  </borders>
  <cellStyleXfs count="2">
    <xf numFmtId="0" fontId="0" fillId="0" borderId="0"/>
    <xf numFmtId="9" fontId="1" fillId="0" borderId="0" applyFont="0" applyFill="0" applyBorder="0" applyAlignment="0" applyProtection="0"/>
  </cellStyleXfs>
  <cellXfs count="94">
    <xf numFmtId="0" fontId="0" fillId="0" borderId="0" xfId="0"/>
    <xf numFmtId="0" fontId="0" fillId="0" borderId="0" xfId="0" applyAlignment="1">
      <alignment horizontal="center"/>
    </xf>
    <xf numFmtId="164" fontId="0" fillId="0" borderId="0" xfId="1" applyNumberFormat="1" applyFont="1" applyAlignment="1">
      <alignment horizontal="center"/>
    </xf>
    <xf numFmtId="0" fontId="3" fillId="2" borderId="0" xfId="0" applyFont="1" applyFill="1" applyAlignment="1">
      <alignment horizontal="center"/>
    </xf>
    <xf numFmtId="165" fontId="3" fillId="2" borderId="0" xfId="0" applyNumberFormat="1" applyFont="1" applyFill="1" applyAlignment="1">
      <alignment horizontal="center"/>
    </xf>
    <xf numFmtId="165" fontId="0" fillId="0" borderId="0" xfId="0" applyNumberFormat="1" applyAlignment="1">
      <alignment horizontal="center"/>
    </xf>
    <xf numFmtId="165" fontId="0" fillId="0" borderId="0" xfId="0" applyNumberFormat="1"/>
    <xf numFmtId="0" fontId="5" fillId="3" borderId="0" xfId="0" applyFont="1" applyFill="1"/>
    <xf numFmtId="164" fontId="3" fillId="2" borderId="0" xfId="0" applyNumberFormat="1" applyFont="1" applyFill="1" applyAlignment="1">
      <alignment horizontal="center"/>
    </xf>
    <xf numFmtId="0" fontId="6" fillId="0" borderId="0" xfId="0" applyFont="1" applyAlignment="1">
      <alignment horizontal="center"/>
    </xf>
    <xf numFmtId="0" fontId="7" fillId="0" borderId="0" xfId="0" applyFont="1" applyAlignment="1">
      <alignment horizontal="center"/>
    </xf>
    <xf numFmtId="165" fontId="8" fillId="0" borderId="0" xfId="0" applyNumberFormat="1" applyFont="1" applyAlignment="1">
      <alignment horizontal="center"/>
    </xf>
    <xf numFmtId="165" fontId="9" fillId="0" borderId="0" xfId="0" applyNumberFormat="1" applyFont="1" applyAlignment="1">
      <alignment horizontal="center"/>
    </xf>
    <xf numFmtId="0" fontId="10" fillId="3" borderId="0" xfId="0" applyFont="1" applyFill="1"/>
    <xf numFmtId="164" fontId="7" fillId="0" borderId="0" xfId="1" applyNumberFormat="1" applyFont="1" applyBorder="1" applyAlignment="1">
      <alignment horizontal="center"/>
    </xf>
    <xf numFmtId="0" fontId="4" fillId="3" borderId="0" xfId="0" applyFont="1" applyFill="1"/>
    <xf numFmtId="0" fontId="11" fillId="0" borderId="0" xfId="0" applyFont="1" applyAlignment="1">
      <alignment horizontal="center"/>
    </xf>
    <xf numFmtId="165" fontId="12" fillId="0" borderId="0" xfId="0" applyNumberFormat="1" applyFont="1" applyAlignment="1">
      <alignment horizontal="center"/>
    </xf>
    <xf numFmtId="0" fontId="13" fillId="3" borderId="0" xfId="0" applyFont="1" applyFill="1" applyAlignment="1">
      <alignment horizontal="center"/>
    </xf>
    <xf numFmtId="0" fontId="6" fillId="3" borderId="0" xfId="0" applyFont="1" applyFill="1" applyAlignment="1">
      <alignment horizontal="center"/>
    </xf>
    <xf numFmtId="0" fontId="14" fillId="3" borderId="0" xfId="0" applyFont="1" applyFill="1"/>
    <xf numFmtId="0" fontId="14" fillId="3" borderId="0" xfId="0" applyFont="1" applyFill="1" applyAlignment="1">
      <alignment horizontal="center"/>
    </xf>
    <xf numFmtId="165" fontId="14" fillId="3" borderId="0" xfId="0" applyNumberFormat="1" applyFont="1" applyFill="1" applyAlignment="1">
      <alignment horizontal="center"/>
    </xf>
    <xf numFmtId="0" fontId="15" fillId="3" borderId="0" xfId="0" applyFont="1" applyFill="1" applyAlignment="1">
      <alignment horizontal="right"/>
    </xf>
    <xf numFmtId="166" fontId="0" fillId="0" borderId="0" xfId="0" applyNumberFormat="1"/>
    <xf numFmtId="165" fontId="16" fillId="3" borderId="0" xfId="0" applyNumberFormat="1" applyFont="1" applyFill="1" applyAlignment="1">
      <alignment horizontal="center"/>
    </xf>
    <xf numFmtId="0" fontId="16" fillId="3" borderId="0" xfId="0" applyFont="1" applyFill="1" applyAlignment="1">
      <alignment horizontal="center"/>
    </xf>
    <xf numFmtId="0" fontId="16" fillId="3" borderId="0" xfId="0" applyFont="1" applyFill="1" applyAlignment="1">
      <alignment horizontal="left"/>
    </xf>
    <xf numFmtId="0" fontId="11" fillId="3" borderId="0" xfId="0" applyFont="1" applyFill="1" applyAlignment="1">
      <alignment horizontal="center"/>
    </xf>
    <xf numFmtId="0" fontId="7" fillId="3" borderId="0" xfId="0" applyFont="1" applyFill="1" applyAlignment="1">
      <alignment horizontal="center"/>
    </xf>
    <xf numFmtId="165" fontId="6" fillId="3" borderId="0" xfId="0" applyNumberFormat="1" applyFont="1" applyFill="1" applyAlignment="1">
      <alignment horizontal="center"/>
    </xf>
    <xf numFmtId="164" fontId="7" fillId="3" borderId="0" xfId="1" applyNumberFormat="1" applyFont="1" applyFill="1" applyAlignment="1">
      <alignment horizontal="center"/>
    </xf>
    <xf numFmtId="0" fontId="18" fillId="0" borderId="0" xfId="0" applyFont="1"/>
    <xf numFmtId="0" fontId="6" fillId="0" borderId="0" xfId="0" applyFont="1"/>
    <xf numFmtId="165" fontId="19" fillId="0" borderId="0" xfId="0" applyNumberFormat="1" applyFont="1" applyAlignment="1">
      <alignment horizontal="center"/>
    </xf>
    <xf numFmtId="165" fontId="19" fillId="0" borderId="2" xfId="0" applyNumberFormat="1" applyFont="1" applyBorder="1" applyAlignment="1">
      <alignment horizontal="center"/>
    </xf>
    <xf numFmtId="0" fontId="6" fillId="0" borderId="0" xfId="0" applyFont="1" applyAlignment="1">
      <alignment horizontal="left"/>
    </xf>
    <xf numFmtId="0" fontId="6" fillId="0" borderId="0" xfId="0" pivotButton="1" applyFont="1"/>
    <xf numFmtId="165" fontId="6" fillId="0" borderId="0" xfId="0" applyNumberFormat="1" applyFont="1"/>
    <xf numFmtId="0" fontId="17" fillId="0" borderId="0" xfId="0" applyFont="1" applyAlignment="1">
      <alignment horizontal="left"/>
    </xf>
    <xf numFmtId="165" fontId="17" fillId="0" borderId="0" xfId="0" applyNumberFormat="1" applyFont="1" applyAlignment="1">
      <alignment horizontal="center"/>
    </xf>
    <xf numFmtId="0" fontId="20" fillId="0" borderId="0" xfId="0" applyFont="1"/>
    <xf numFmtId="0" fontId="6" fillId="0" borderId="1" xfId="0" applyFont="1" applyBorder="1" applyAlignment="1">
      <alignment horizontal="left"/>
    </xf>
    <xf numFmtId="0" fontId="6" fillId="0" borderId="3" xfId="0" applyFont="1" applyBorder="1" applyAlignment="1">
      <alignment horizontal="left"/>
    </xf>
    <xf numFmtId="0" fontId="9" fillId="0" borderId="0" xfId="0" applyFont="1" applyAlignment="1">
      <alignment horizontal="left"/>
    </xf>
    <xf numFmtId="0" fontId="19" fillId="0" borderId="0" xfId="0" applyFont="1"/>
    <xf numFmtId="0" fontId="6" fillId="0" borderId="1" xfId="0" applyFont="1" applyBorder="1" applyAlignment="1">
      <alignment horizontal="right"/>
    </xf>
    <xf numFmtId="0" fontId="6" fillId="0" borderId="3" xfId="0" applyFont="1" applyBorder="1" applyAlignment="1">
      <alignment horizontal="right"/>
    </xf>
    <xf numFmtId="0" fontId="21" fillId="0" borderId="0" xfId="0" applyFont="1"/>
    <xf numFmtId="0" fontId="6" fillId="0" borderId="4" xfId="0" applyFont="1" applyBorder="1"/>
    <xf numFmtId="165" fontId="19" fillId="0" borderId="4" xfId="0" applyNumberFormat="1" applyFont="1" applyBorder="1" applyAlignment="1">
      <alignment horizontal="center"/>
    </xf>
    <xf numFmtId="165" fontId="17" fillId="0" borderId="4" xfId="0" applyNumberFormat="1" applyFont="1" applyBorder="1" applyAlignment="1">
      <alignment horizontal="center"/>
    </xf>
    <xf numFmtId="0" fontId="19" fillId="0" borderId="4" xfId="0" applyFont="1" applyBorder="1"/>
    <xf numFmtId="3" fontId="6" fillId="0" borderId="0" xfId="0" applyNumberFormat="1" applyFont="1" applyAlignment="1">
      <alignment horizontal="right"/>
    </xf>
    <xf numFmtId="165" fontId="19" fillId="0" borderId="0" xfId="0" applyNumberFormat="1" applyFont="1"/>
    <xf numFmtId="165" fontId="19" fillId="0" borderId="2" xfId="0" applyNumberFormat="1" applyFont="1" applyBorder="1"/>
    <xf numFmtId="165" fontId="9" fillId="0" borderId="0" xfId="0" applyNumberFormat="1" applyFont="1"/>
    <xf numFmtId="0" fontId="9" fillId="0" borderId="0" xfId="0" applyFont="1"/>
    <xf numFmtId="0" fontId="12" fillId="0" borderId="0" xfId="0" applyFont="1"/>
    <xf numFmtId="0" fontId="22" fillId="0" borderId="0" xfId="0" applyFont="1"/>
    <xf numFmtId="0" fontId="25" fillId="0" borderId="0" xfId="0" applyFont="1" applyAlignment="1">
      <alignment horizontal="left"/>
    </xf>
    <xf numFmtId="0" fontId="26" fillId="0" borderId="0" xfId="0" applyFont="1" applyAlignment="1">
      <alignment horizontal="left"/>
    </xf>
    <xf numFmtId="9" fontId="6" fillId="0" borderId="0" xfId="1" applyFont="1"/>
    <xf numFmtId="9" fontId="19" fillId="0" borderId="0" xfId="1" applyFont="1"/>
    <xf numFmtId="9" fontId="27" fillId="0" borderId="0" xfId="1" applyFont="1"/>
    <xf numFmtId="9" fontId="23" fillId="0" borderId="0" xfId="1" applyFont="1"/>
    <xf numFmtId="9" fontId="24" fillId="0" borderId="0" xfId="1" applyFont="1"/>
    <xf numFmtId="0" fontId="23" fillId="4" borderId="0" xfId="0" applyFont="1" applyFill="1"/>
    <xf numFmtId="0" fontId="25" fillId="4" borderId="0" xfId="0" applyFont="1" applyFill="1" applyAlignment="1">
      <alignment horizontal="center" vertical="center"/>
    </xf>
    <xf numFmtId="0" fontId="29" fillId="5" borderId="0" xfId="0" applyFont="1" applyFill="1" applyAlignment="1">
      <alignment horizontal="center" vertical="center"/>
    </xf>
    <xf numFmtId="0" fontId="23" fillId="4" borderId="0" xfId="0" applyFont="1" applyFill="1" applyAlignment="1">
      <alignment horizontal="center" vertical="center"/>
    </xf>
    <xf numFmtId="165" fontId="23" fillId="4" borderId="0" xfId="0" applyNumberFormat="1" applyFont="1" applyFill="1" applyAlignment="1">
      <alignment horizontal="center" vertical="center"/>
    </xf>
    <xf numFmtId="164" fontId="23" fillId="4" borderId="0" xfId="1" applyNumberFormat="1" applyFont="1" applyFill="1" applyBorder="1" applyAlignment="1">
      <alignment horizontal="center" vertical="center"/>
    </xf>
    <xf numFmtId="0" fontId="15" fillId="3" borderId="0" xfId="0" applyFont="1" applyFill="1" applyAlignment="1">
      <alignment horizontal="center"/>
    </xf>
    <xf numFmtId="167" fontId="14" fillId="4" borderId="0" xfId="0" applyNumberFormat="1" applyFont="1" applyFill="1" applyAlignment="1">
      <alignment horizontal="center" vertical="center"/>
    </xf>
    <xf numFmtId="168" fontId="14" fillId="4" borderId="0" xfId="0" applyNumberFormat="1" applyFont="1" applyFill="1" applyAlignment="1">
      <alignment horizontal="center" vertical="center"/>
    </xf>
    <xf numFmtId="0" fontId="23" fillId="4" borderId="0" xfId="0" applyFont="1" applyFill="1" applyAlignment="1">
      <alignment horizontal="left" vertical="center"/>
    </xf>
    <xf numFmtId="169" fontId="23" fillId="4" borderId="0" xfId="0" applyNumberFormat="1" applyFont="1" applyFill="1" applyAlignment="1">
      <alignment horizontal="center" vertical="center"/>
    </xf>
    <xf numFmtId="0" fontId="30" fillId="0" borderId="0" xfId="0" applyFont="1" applyAlignment="1">
      <alignment horizontal="left"/>
    </xf>
    <xf numFmtId="0" fontId="33" fillId="0" borderId="0" xfId="0" applyFont="1" applyAlignment="1">
      <alignment horizontal="left"/>
    </xf>
    <xf numFmtId="165" fontId="32" fillId="0" borderId="0" xfId="0" applyNumberFormat="1" applyFont="1" applyAlignment="1">
      <alignment horizontal="left"/>
    </xf>
    <xf numFmtId="0" fontId="31" fillId="0" borderId="0" xfId="0" applyFont="1" applyAlignment="1">
      <alignment horizontal="left"/>
    </xf>
    <xf numFmtId="9" fontId="34" fillId="0" borderId="0" xfId="0" applyNumberFormat="1" applyFont="1" applyAlignment="1">
      <alignment horizontal="center"/>
    </xf>
    <xf numFmtId="9" fontId="35" fillId="0" borderId="0" xfId="1" applyFont="1" applyAlignment="1">
      <alignment horizontal="center"/>
    </xf>
    <xf numFmtId="165" fontId="34" fillId="6" borderId="0" xfId="0" applyNumberFormat="1" applyFont="1" applyFill="1" applyAlignment="1">
      <alignment horizontal="center"/>
    </xf>
    <xf numFmtId="3" fontId="36" fillId="6" borderId="0" xfId="0" applyNumberFormat="1" applyFont="1" applyFill="1" applyAlignment="1">
      <alignment horizontal="center"/>
    </xf>
    <xf numFmtId="9" fontId="19" fillId="0" borderId="0" xfId="0" applyNumberFormat="1" applyFont="1" applyAlignment="1">
      <alignment horizontal="center"/>
    </xf>
    <xf numFmtId="9" fontId="6" fillId="0" borderId="0" xfId="0" applyNumberFormat="1" applyFont="1"/>
    <xf numFmtId="9" fontId="17" fillId="0" borderId="0" xfId="0" applyNumberFormat="1" applyFont="1" applyAlignment="1">
      <alignment horizontal="center"/>
    </xf>
    <xf numFmtId="170" fontId="6" fillId="0" borderId="0" xfId="0" applyNumberFormat="1" applyFont="1"/>
    <xf numFmtId="170" fontId="19" fillId="0" borderId="0" xfId="0" applyNumberFormat="1" applyFont="1"/>
    <xf numFmtId="170" fontId="14" fillId="0" borderId="0" xfId="0" applyNumberFormat="1" applyFont="1"/>
    <xf numFmtId="165" fontId="28" fillId="0" borderId="0" xfId="0" applyNumberFormat="1" applyFont="1"/>
    <xf numFmtId="0" fontId="6" fillId="0" borderId="0" xfId="0" applyNumberFormat="1" applyFont="1"/>
  </cellXfs>
  <cellStyles count="2">
    <cellStyle name="Normal" xfId="0" builtinId="0"/>
    <cellStyle name="Percent" xfId="1" builtinId="5"/>
  </cellStyles>
  <dxfs count="430">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scheme val="none"/>
      </font>
    </dxf>
    <dxf>
      <font>
        <name val="Abadi"/>
        <scheme val="none"/>
      </font>
    </dxf>
    <dxf>
      <font>
        <name val="Abadi"/>
        <scheme val="none"/>
      </font>
    </dxf>
    <dxf>
      <numFmt numFmtId="165" formatCode="&quot;₹&quot;\ #,##0"/>
    </dxf>
    <dxf>
      <numFmt numFmtId="165" formatCode="&quot;₹&quot;\ #,##0"/>
    </dxf>
    <dxf>
      <numFmt numFmtId="165" formatCode="&quot;₹&quot;\ #,##0"/>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b val="0"/>
        <i val="0"/>
        <color rgb="FFFF9900"/>
      </font>
    </dxf>
    <dxf>
      <font>
        <b val="0"/>
        <i val="0"/>
        <color rgb="FFFF9900"/>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numFmt numFmtId="165" formatCode="&quot;₹&quot;\ #,##0"/>
    </dxf>
    <dxf>
      <numFmt numFmtId="165" formatCode="&quot;₹&quot;\ #,##0"/>
    </dxf>
    <dxf>
      <numFmt numFmtId="165" formatCode="&quot;₹&quot;\ #,##0"/>
    </dxf>
    <dxf>
      <font>
        <name val="Abadi"/>
        <scheme val="none"/>
      </font>
    </dxf>
    <dxf>
      <font>
        <name val="Abadi"/>
        <scheme val="none"/>
      </font>
    </dxf>
    <dxf>
      <font>
        <name val="Abadi"/>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name val="Abadi"/>
        <family val="2"/>
        <scheme val="none"/>
      </font>
    </dxf>
    <dxf>
      <font>
        <strike val="0"/>
        <outline val="0"/>
        <shadow val="0"/>
        <u val="none"/>
        <vertAlign val="baseline"/>
        <sz val="11"/>
        <color rgb="FF000000"/>
        <name val="Abadi"/>
        <family val="2"/>
        <scheme val="none"/>
      </font>
      <alignment horizontal="center" vertical="bottom" textRotation="0" wrapText="0" indent="0" justifyLastLine="0" shrinkToFit="0" readingOrder="0"/>
    </dxf>
    <dxf>
      <font>
        <strike val="0"/>
        <outline val="0"/>
        <shadow val="0"/>
        <u val="none"/>
        <vertAlign val="baseline"/>
        <sz val="11"/>
        <color rgb="FF000000"/>
        <name val="Abadi"/>
        <family val="2"/>
        <scheme val="none"/>
      </font>
      <alignment horizontal="center" vertical="bottom" textRotation="0" wrapText="0" indent="0" justifyLastLine="0" shrinkToFit="0" readingOrder="0"/>
    </dxf>
    <dxf>
      <font>
        <strike val="0"/>
        <outline val="0"/>
        <shadow val="0"/>
        <u val="none"/>
        <vertAlign val="baseline"/>
        <sz val="11"/>
        <color rgb="FF000000"/>
        <name val="Abadi"/>
        <family val="2"/>
        <scheme val="none"/>
      </font>
      <alignment horizontal="center" vertical="bottom" textRotation="0" wrapText="0" indent="0" justifyLastLine="0" shrinkToFit="0" readingOrder="0"/>
    </dxf>
    <dxf>
      <font>
        <strike val="0"/>
        <outline val="0"/>
        <shadow val="0"/>
        <u val="none"/>
        <vertAlign val="baseline"/>
        <sz val="11"/>
        <color rgb="FF000000"/>
        <name val="Abadi"/>
        <family val="2"/>
        <scheme val="none"/>
      </font>
      <alignment horizontal="center" vertical="bottom" textRotation="0" wrapText="0" indent="0" justifyLastLine="0" shrinkToFit="0" readingOrder="0"/>
    </dxf>
    <dxf>
      <font>
        <strike val="0"/>
        <outline val="0"/>
        <shadow val="0"/>
        <u val="none"/>
        <vertAlign val="baseline"/>
        <sz val="11"/>
        <color theme="1"/>
        <name val="Abadi"/>
        <family val="2"/>
        <scheme val="none"/>
      </font>
      <alignment horizontal="center" vertical="bottom" textRotation="0" wrapText="0" indent="0" justifyLastLine="0" shrinkToFit="0" readingOrder="0"/>
    </dxf>
    <dxf>
      <font>
        <b val="0"/>
        <i val="0"/>
        <strike val="0"/>
        <condense val="0"/>
        <extend val="0"/>
        <outline val="0"/>
        <shadow val="0"/>
        <u val="none"/>
        <vertAlign val="baseline"/>
        <sz val="11"/>
        <color theme="4" tint="-0.499984740745262"/>
        <name val="Abadi"/>
        <family val="2"/>
        <scheme val="none"/>
      </font>
      <numFmt numFmtId="164" formatCode="[$-24009]mmmm\ dd\,\ yyyy;@"/>
      <alignment horizontal="center" vertical="bottom" textRotation="0" wrapText="0" indent="0" justifyLastLine="0" shrinkToFit="0" readingOrder="0"/>
    </dxf>
    <dxf>
      <font>
        <strike val="0"/>
        <outline val="0"/>
        <shadow val="0"/>
        <u val="none"/>
        <vertAlign val="baseline"/>
        <sz val="11"/>
        <color theme="1"/>
        <name val="Abadi"/>
        <family val="2"/>
        <scheme val="none"/>
      </font>
      <numFmt numFmtId="165" formatCode="&quot;₹&quot;\ #,##0"/>
      <alignment horizontal="center" vertical="bottom" textRotation="0" wrapText="0" indent="0" justifyLastLine="0" shrinkToFit="0" readingOrder="0"/>
    </dxf>
    <dxf>
      <font>
        <strike val="0"/>
        <outline val="0"/>
        <shadow val="0"/>
        <u val="none"/>
        <vertAlign val="baseline"/>
        <sz val="11"/>
        <color theme="4" tint="-0.499984740745262"/>
        <name val="Abadi"/>
        <family val="2"/>
        <scheme val="none"/>
      </font>
      <alignment horizontal="center" vertical="bottom" textRotation="0" wrapText="0" indent="0" justifyLastLine="0" shrinkToFit="0" readingOrder="0"/>
    </dxf>
    <dxf>
      <font>
        <strike val="0"/>
        <outline val="0"/>
        <shadow val="0"/>
        <u val="none"/>
        <vertAlign val="baseline"/>
        <sz val="11"/>
        <color theme="0"/>
        <name val="Abadi"/>
        <family val="2"/>
        <scheme val="none"/>
      </font>
      <alignment horizontal="center" vertical="bottom" textRotation="0" wrapText="0" indent="0" justifyLastLine="0" shrinkToFit="0" readingOrder="0"/>
    </dxf>
    <dxf>
      <font>
        <strike val="0"/>
        <outline val="0"/>
        <shadow val="0"/>
        <u val="none"/>
        <vertAlign val="baseline"/>
        <sz val="11"/>
        <color theme="0"/>
        <name val="Abadi"/>
        <family val="2"/>
        <scheme val="none"/>
      </font>
      <alignment horizontal="center" vertical="bottom" textRotation="0" wrapText="0" indent="0" justifyLastLine="0" shrinkToFit="0" readingOrder="0"/>
    </dxf>
    <dxf>
      <font>
        <strike val="0"/>
        <outline val="0"/>
        <shadow val="0"/>
        <u val="none"/>
        <vertAlign val="baseline"/>
        <sz val="11"/>
        <color theme="0"/>
        <name val="Abadi"/>
        <family val="2"/>
        <scheme val="none"/>
      </font>
      <alignment horizontal="center" vertical="bottom" textRotation="0" wrapText="0" indent="0" justifyLastLine="0" shrinkToFit="0" readingOrder="0"/>
    </dxf>
    <dxf>
      <font>
        <strike val="0"/>
        <outline val="0"/>
        <shadow val="0"/>
        <u val="none"/>
        <vertAlign val="baseline"/>
        <sz val="11"/>
        <color rgb="FF000000"/>
        <name val="Abadi"/>
        <family val="2"/>
        <scheme val="none"/>
      </font>
      <alignment horizontal="center" vertical="bottom" textRotation="0" wrapText="0" indent="0" justifyLastLine="0" shrinkToFit="0" readingOrder="0"/>
    </dxf>
    <dxf>
      <font>
        <b val="0"/>
        <i val="0"/>
        <strike val="0"/>
        <condense val="0"/>
        <extend val="0"/>
        <outline val="0"/>
        <shadow val="0"/>
        <u val="none"/>
        <vertAlign val="baseline"/>
        <sz val="11"/>
        <color rgb="FFF9F9F9"/>
        <name val="Calibri"/>
        <family val="2"/>
        <scheme val="minor"/>
      </font>
      <fill>
        <patternFill patternType="solid">
          <fgColor indexed="64"/>
          <bgColor rgb="FFF9F9F9"/>
        </patternFill>
      </fill>
    </dxf>
    <dxf>
      <font>
        <strike val="0"/>
        <outline val="0"/>
        <shadow val="0"/>
        <u val="none"/>
        <vertAlign val="baseline"/>
        <sz val="12"/>
        <color theme="1"/>
        <name val="Abadi"/>
        <family val="2"/>
        <scheme val="none"/>
      </font>
      <fill>
        <patternFill>
          <fgColor indexed="64"/>
          <bgColor theme="0"/>
        </patternFill>
      </fill>
      <alignment horizontal="center" vertical="center" textRotation="0" wrapText="0" indent="0" justifyLastLine="0" shrinkToFit="0" readingOrder="0"/>
    </dxf>
    <dxf>
      <font>
        <b val="0"/>
        <i val="0"/>
        <strike val="0"/>
        <condense val="0"/>
        <extend val="0"/>
        <outline val="0"/>
        <shadow val="0"/>
        <u val="none"/>
        <vertAlign val="baseline"/>
        <sz val="12"/>
        <color theme="1"/>
        <name val="Abadi"/>
        <family val="2"/>
        <scheme val="none"/>
      </font>
      <numFmt numFmtId="164" formatCode="[$-24009]mmmm\ dd\,\ yyyy;@"/>
      <fill>
        <patternFill>
          <fgColor indexed="64"/>
          <bgColor theme="0"/>
        </patternFill>
      </fill>
      <alignment horizontal="center" vertical="center" textRotation="0" wrapText="0" indent="0" justifyLastLine="0" shrinkToFit="0" readingOrder="0"/>
    </dxf>
    <dxf>
      <font>
        <strike val="0"/>
        <outline val="0"/>
        <shadow val="0"/>
        <u val="none"/>
        <vertAlign val="baseline"/>
        <sz val="12"/>
        <color theme="1"/>
        <name val="Abadi"/>
        <family val="2"/>
        <scheme val="none"/>
      </font>
      <numFmt numFmtId="165" formatCode="&quot;₹&quot;\ #,##0"/>
      <fill>
        <patternFill>
          <fgColor indexed="64"/>
          <bgColor theme="0"/>
        </patternFill>
      </fill>
      <alignment horizontal="center" vertical="center" textRotation="0" wrapText="0" indent="0" justifyLastLine="0" shrinkToFit="0" readingOrder="0"/>
    </dxf>
    <dxf>
      <font>
        <strike val="0"/>
        <outline val="0"/>
        <shadow val="0"/>
        <u val="none"/>
        <vertAlign val="baseline"/>
        <sz val="12"/>
        <color theme="1"/>
        <name val="Abadi"/>
        <family val="2"/>
        <scheme val="none"/>
      </font>
      <fill>
        <patternFill>
          <fgColor indexed="64"/>
          <bgColor theme="0"/>
        </patternFill>
      </fill>
      <alignment horizontal="center" vertical="center" textRotation="0" wrapText="0" indent="0" justifyLastLine="0" shrinkToFit="0" readingOrder="0"/>
    </dxf>
    <dxf>
      <font>
        <strike val="0"/>
        <outline val="0"/>
        <shadow val="0"/>
        <u val="none"/>
        <vertAlign val="baseline"/>
        <sz val="12"/>
        <color theme="1"/>
        <name val="Abadi"/>
        <family val="2"/>
        <scheme val="none"/>
      </font>
      <fill>
        <patternFill>
          <fgColor indexed="64"/>
          <bgColor theme="0"/>
        </patternFill>
      </fill>
      <alignment horizontal="center" vertical="center" textRotation="0" wrapText="0" indent="0" justifyLastLine="0" shrinkToFit="0" readingOrder="0"/>
    </dxf>
    <dxf>
      <font>
        <strike val="0"/>
        <outline val="0"/>
        <shadow val="0"/>
        <u val="none"/>
        <vertAlign val="baseline"/>
        <sz val="12"/>
        <color theme="1"/>
        <name val="Abadi"/>
        <family val="2"/>
        <scheme val="none"/>
      </font>
      <fill>
        <patternFill>
          <fgColor indexed="64"/>
          <bgColor theme="0"/>
        </patternFill>
      </fill>
      <alignment horizontal="center" vertical="center" textRotation="0" wrapText="0" indent="0" justifyLastLine="0" shrinkToFit="0" readingOrder="0"/>
    </dxf>
    <dxf>
      <font>
        <strike val="0"/>
        <outline val="0"/>
        <shadow val="0"/>
        <u val="none"/>
        <vertAlign val="baseline"/>
        <sz val="12"/>
        <color theme="1"/>
        <name val="Abadi"/>
        <family val="2"/>
        <scheme val="none"/>
      </font>
      <fill>
        <patternFill>
          <fgColor indexed="64"/>
          <bgColor theme="0"/>
        </patternFill>
      </fill>
      <alignment horizontal="center" vertical="center" textRotation="0" wrapText="0" indent="0" justifyLastLine="0" shrinkToFit="0" readingOrder="0"/>
    </dxf>
    <dxf>
      <font>
        <strike val="0"/>
        <outline val="0"/>
        <shadow val="0"/>
        <u val="none"/>
        <vertAlign val="baseline"/>
        <sz val="12"/>
        <color theme="1"/>
        <name val="Abadi"/>
        <family val="2"/>
        <scheme val="none"/>
      </font>
      <fill>
        <patternFill>
          <fgColor indexed="64"/>
          <bgColor theme="0"/>
        </patternFill>
      </fill>
      <alignment horizontal="center" vertical="center" textRotation="0" wrapText="0" indent="0" justifyLastLine="0" shrinkToFit="0" readingOrder="0"/>
    </dxf>
    <dxf>
      <font>
        <b/>
        <i val="0"/>
        <strike val="0"/>
        <condense val="0"/>
        <extend val="0"/>
        <outline val="0"/>
        <shadow val="0"/>
        <u val="none"/>
        <vertAlign val="baseline"/>
        <sz val="16"/>
        <color theme="0"/>
        <name val="Abadi"/>
        <family val="2"/>
        <scheme val="none"/>
      </font>
      <fill>
        <patternFill patternType="solid">
          <fgColor indexed="64"/>
          <bgColor theme="1"/>
        </patternFill>
      </fill>
      <alignment horizontal="center" vertical="center" textRotation="0" wrapText="0" indent="0" justifyLastLine="0" shrinkToFit="0" readingOrder="0"/>
    </dxf>
    <dxf>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numFmt numFmtId="164" formatCode="[$-24009]mmmm\ dd\,\ yyyy;@"/>
      <alignment horizontal="center" vertical="bottom" textRotation="0" wrapText="0" indent="0" justifyLastLine="0" shrinkToFit="0" readingOrder="0"/>
    </dxf>
    <dxf>
      <numFmt numFmtId="165" formatCode="&quot;₹&quot;\ #,##0"/>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b val="0"/>
        <i val="0"/>
        <strike val="0"/>
        <condense val="0"/>
        <extend val="0"/>
        <outline val="0"/>
        <shadow val="0"/>
        <u val="none"/>
        <vertAlign val="baseline"/>
        <sz val="11"/>
        <color theme="6" tint="0.79998168889431442"/>
        <name val="Algerian"/>
        <family val="5"/>
        <scheme val="none"/>
      </font>
      <fill>
        <patternFill patternType="solid">
          <fgColor indexed="64"/>
          <bgColor theme="8" tint="-0.499984740745262"/>
        </patternFill>
      </fill>
      <alignment horizontal="center" vertical="bottom" textRotation="0" wrapText="0" indent="0" justifyLastLine="0" shrinkToFit="0" readingOrder="0"/>
    </dxf>
    <dxf>
      <font>
        <color theme="0"/>
      </font>
      <border>
        <bottom style="thin">
          <color theme="6"/>
        </bottom>
        <vertical/>
        <horizontal/>
      </border>
    </dxf>
    <dxf>
      <font>
        <color theme="0"/>
      </font>
      <border>
        <left style="thin">
          <color theme="6"/>
        </left>
        <right style="thin">
          <color theme="6"/>
        </right>
        <top style="thin">
          <color theme="6"/>
        </top>
        <bottom style="thin">
          <color theme="6"/>
        </bottom>
        <vertical/>
        <horizontal/>
      </border>
    </dxf>
    <dxf>
      <font>
        <b/>
        <color theme="1"/>
      </font>
      <border>
        <bottom style="thin">
          <color theme="4"/>
        </bottom>
        <vertical/>
        <horizontal/>
      </border>
    </dxf>
    <dxf>
      <font>
        <color theme="0"/>
      </font>
    </dxf>
    <dxf>
      <font>
        <color theme="0"/>
      </font>
      <border>
        <bottom style="thin">
          <color theme="6"/>
        </bottom>
        <vertical/>
        <horizontal/>
      </border>
    </dxf>
    <dxf>
      <font>
        <color theme="0"/>
      </font>
      <border>
        <left style="thin">
          <color theme="6"/>
        </left>
        <right style="thin">
          <color theme="6"/>
        </right>
        <top style="thin">
          <color theme="6"/>
        </top>
        <bottom style="thin">
          <color theme="6"/>
        </bottom>
        <vertical/>
        <horizontal/>
      </border>
    </dxf>
    <dxf>
      <font>
        <b val="0"/>
        <i val="0"/>
        <color theme="1"/>
      </font>
    </dxf>
    <dxf>
      <font>
        <color theme="1"/>
      </font>
    </dxf>
    <dxf>
      <font>
        <color theme="0"/>
      </font>
    </dxf>
    <dxf>
      <font>
        <color theme="0"/>
      </font>
    </dxf>
    <dxf>
      <font>
        <b val="0"/>
        <i val="0"/>
        <sz val="18"/>
      </font>
    </dxf>
  </dxfs>
  <tableStyles count="8" defaultTableStyle="TableStyleMedium2" defaultPivotStyle="PivotStyleLight16">
    <tableStyle name="Slicer Style 1" pivot="0" table="0" count="9" xr9:uid="{022502BF-F2D4-4946-A97D-C5BE1F8ABDB2}">
      <tableStyleElement type="wholeTable" dxfId="429"/>
      <tableStyleElement type="headerRow" dxfId="428"/>
    </tableStyle>
    <tableStyle name="Slicer Style 2" pivot="0" table="0" count="8" xr9:uid="{323EDE05-0F8A-48DA-8F5D-2BE50BACA0B1}">
      <tableStyleElement type="headerRow" dxfId="427"/>
    </tableStyle>
    <tableStyle name="Slicer Style 3" pivot="0" table="0" count="1" xr9:uid="{2CB7B3F5-49B2-4DCD-986F-F9C8C32D0A03}">
      <tableStyleElement type="wholeTable" dxfId="426"/>
    </tableStyle>
    <tableStyle name="Slicer Style 4" pivot="0" table="0" count="1" xr9:uid="{3BEECD16-43E0-407A-8360-00401F7501CF}"/>
    <tableStyle name="Slicer Style 5" pivot="0" table="0" count="1" xr9:uid="{AD2A38EB-4D4D-46A4-B631-BAA0BEFFC653}">
      <tableStyleElement type="wholeTable" dxfId="425"/>
    </tableStyle>
    <tableStyle name="SlicerStyleDark3 2" pivot="0" table="0" count="10" xr9:uid="{47888490-6994-46D4-B2B5-6F3E317E059F}">
      <tableStyleElement type="wholeTable" dxfId="424"/>
      <tableStyleElement type="headerRow" dxfId="423"/>
    </tableStyle>
    <tableStyle name="SlicerStyleLight1 2" pivot="0" table="0" count="10" xr9:uid="{3B2B9718-9CEE-4248-84A8-9F1AA3AEC61B}">
      <tableStyleElement type="wholeTable" dxfId="422"/>
      <tableStyleElement type="headerRow" dxfId="421"/>
    </tableStyle>
    <tableStyle name="SlicerStyleLight3 2" pivot="0" table="0" count="10" xr9:uid="{9B750A2B-857B-4647-8A39-9A28B3F5FEB3}">
      <tableStyleElement type="wholeTable" dxfId="420"/>
      <tableStyleElement type="headerRow" dxfId="419"/>
    </tableStyle>
  </tableStyles>
  <colors>
    <mruColors>
      <color rgb="FFF4F4F4"/>
      <color rgb="FFED7454"/>
      <color rgb="FFFF0066"/>
      <color rgb="FF33CC33"/>
      <color rgb="FFFA233C"/>
      <color rgb="FF0D0D0D"/>
      <color rgb="FFD9DCE9"/>
      <color rgb="FFF33E32"/>
      <color rgb="FF989EAE"/>
      <color rgb="FF50BE3C"/>
    </mruColors>
  </colors>
  <extLst>
    <ext xmlns:x14="http://schemas.microsoft.com/office/spreadsheetml/2009/9/main" uri="{46F421CA-312F-682f-3DD2-61675219B42D}">
      <x14:dxfs count="39">
        <dxf>
          <font>
            <color theme="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6" tint="0.79998168889431442"/>
              <bgColor theme="6"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6" tint="0.59999389629810485"/>
              <bgColor theme="6"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theme="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color theme="1"/>
          </font>
          <fill>
            <patternFill patternType="solid">
              <fgColor theme="6"/>
              <bgColor theme="6"/>
            </patternFill>
          </fill>
          <border>
            <left style="thin">
              <color theme="6"/>
            </left>
            <right style="thin">
              <color theme="6"/>
            </right>
            <top style="thin">
              <color theme="6"/>
            </top>
            <bottom style="thin">
              <color theme="6"/>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1"/>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theme="1"/>
          </font>
        </dxf>
        <dxf>
          <font>
            <color theme="0"/>
          </font>
        </dxf>
        <dxf>
          <font>
            <color rgb="FFFD5155"/>
          </font>
        </dxf>
        <dxf>
          <font>
            <color theme="0"/>
          </font>
        </dxf>
        <dxf>
          <font>
            <color theme="0"/>
          </font>
        </dxf>
        <dxf>
          <font>
            <b val="0"/>
            <i val="0"/>
            <sz val="11"/>
            <color theme="1"/>
          </font>
        </dxf>
        <dxf>
          <font>
            <color theme="0"/>
          </font>
        </dxf>
        <dxf>
          <font>
            <color theme="1"/>
          </font>
        </dxf>
        <dxf>
          <font>
            <color theme="0"/>
          </font>
        </dxf>
        <dxf>
          <font>
            <color rgb="FFEA148E"/>
          </font>
        </dxf>
        <dxf>
          <font>
            <color theme="0"/>
          </font>
        </dxf>
        <dxf>
          <font>
            <sz val="11"/>
            <color theme="0"/>
          </font>
        </dxf>
        <dxf>
          <font>
            <color rgb="FFEA148E"/>
          </font>
        </dxf>
        <dxf>
          <font>
            <color theme="0"/>
          </font>
        </dxf>
        <dxf>
          <font>
            <color theme="1"/>
          </font>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8"/>
            <x14:slicerStyleElement type="unselectedItemWithNoData" dxfId="37"/>
            <x14:slicerStyleElement type="selectedItemWithData" dxfId="36"/>
            <x14:slicerStyleElement type="selectedItemWithNoData" dxfId="35"/>
            <x14:slicerStyleElement type="hoveredUnselectedItemWithData" dxfId="34"/>
            <x14:slicerStyleElement type="hoveredSelectedItemWithData" dxfId="33"/>
            <x14:slicerStyleElement type="hoveredSelectedItemWithNoData" dxfId="32"/>
          </x14:slicerStyleElements>
        </x14:slicerStyle>
        <x14:slicerStyle name="Slicer Style 2">
          <x14:slicerStyleElements>
            <x14:slicerStyleElement type="unselectedItemWithData" dxfId="31"/>
            <x14:slicerStyleElement type="unselectedItemWithNoData" dxfId="30"/>
            <x14:slicerStyleElement type="selectedItemWithData" dxfId="29"/>
            <x14:slicerStyleElement type="selectedItemWithNoData" dxfId="28"/>
            <x14:slicerStyleElement type="hoveredUnselectedItemWithData" dxfId="27"/>
            <x14:slicerStyleElement type="hoveredSelectedItemWithData" dxfId="26"/>
            <x14:slicerStyleElement type="hoveredSelectedItemWithNoData" dxfId="25"/>
          </x14:slicerStyleElements>
        </x14:slicerStyle>
        <x14:slicerStyle name="Slicer Style 3"/>
        <x14:slicerStyle name="Slicer Style 4">
          <x14:slicerStyleElements>
            <x14:slicerStyleElement type="selectedItemWithNoData" dxfId="24"/>
          </x14:slicerStyleElements>
        </x14:slicerStyle>
        <x14:slicerStyle name="Slicer Style 5"/>
        <x14:slicerStyle name="SlicerStyleDark3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Light1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3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stacked"/>
        <c:varyColors val="0"/>
        <c:ser>
          <c:idx val="0"/>
          <c:order val="0"/>
          <c:spPr>
            <a:solidFill>
              <a:schemeClr val="accent1"/>
            </a:solidFill>
            <a:ln>
              <a:noFill/>
            </a:ln>
            <a:effectLst/>
          </c:spPr>
          <c:invertIfNegative val="0"/>
          <c:val>
            <c:numRef>
              <c:f>'Pivot Tables'!$AN$14</c:f>
              <c:numCache>
                <c:formatCode>0%</c:formatCode>
                <c:ptCount val="1"/>
                <c:pt idx="0">
                  <c:v>0.1553699747523791</c:v>
                </c:pt>
              </c:numCache>
            </c:numRef>
          </c:val>
          <c:extLst>
            <c:ext xmlns:c16="http://schemas.microsoft.com/office/drawing/2014/chart" uri="{C3380CC4-5D6E-409C-BE32-E72D297353CC}">
              <c16:uniqueId val="{00000000-753F-4E7E-8699-583C9C0C73BC}"/>
            </c:ext>
          </c:extLst>
        </c:ser>
        <c:ser>
          <c:idx val="1"/>
          <c:order val="1"/>
          <c:spPr>
            <a:solidFill>
              <a:schemeClr val="accent2"/>
            </a:solidFill>
            <a:ln>
              <a:noFill/>
            </a:ln>
            <a:effectLst/>
          </c:spPr>
          <c:invertIfNegative val="0"/>
          <c:val>
            <c:numRef>
              <c:f>'Pivot Tables'!$AO$14</c:f>
              <c:numCache>
                <c:formatCode>0%</c:formatCode>
                <c:ptCount val="1"/>
                <c:pt idx="0">
                  <c:v>1</c:v>
                </c:pt>
              </c:numCache>
            </c:numRef>
          </c:val>
          <c:extLst>
            <c:ext xmlns:c16="http://schemas.microsoft.com/office/drawing/2014/chart" uri="{C3380CC4-5D6E-409C-BE32-E72D297353CC}">
              <c16:uniqueId val="{00000001-753F-4E7E-8699-583C9C0C73BC}"/>
            </c:ext>
          </c:extLst>
        </c:ser>
        <c:dLbls>
          <c:showLegendKey val="0"/>
          <c:showVal val="0"/>
          <c:showCatName val="0"/>
          <c:showSerName val="0"/>
          <c:showPercent val="0"/>
          <c:showBubbleSize val="0"/>
        </c:dLbls>
        <c:gapWidth val="150"/>
        <c:overlap val="100"/>
        <c:axId val="1844210271"/>
        <c:axId val="1844216991"/>
      </c:barChart>
      <c:catAx>
        <c:axId val="1844210271"/>
        <c:scaling>
          <c:orientation val="minMax"/>
        </c:scaling>
        <c:delete val="1"/>
        <c:axPos val="l"/>
        <c:majorTickMark val="none"/>
        <c:minorTickMark val="none"/>
        <c:tickLblPos val="nextTo"/>
        <c:crossAx val="1844216991"/>
        <c:crosses val="autoZero"/>
        <c:auto val="1"/>
        <c:lblAlgn val="ctr"/>
        <c:lblOffset val="100"/>
        <c:noMultiLvlLbl val="0"/>
      </c:catAx>
      <c:valAx>
        <c:axId val="1844216991"/>
        <c:scaling>
          <c:orientation val="minMax"/>
          <c:max val="1"/>
        </c:scaling>
        <c:delete val="1"/>
        <c:axPos val="b"/>
        <c:numFmt formatCode="0%" sourceLinked="1"/>
        <c:majorTickMark val="none"/>
        <c:minorTickMark val="none"/>
        <c:tickLblPos val="nextTo"/>
        <c:crossAx val="1844210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[Personal financial tracker (Recovered) 1.xlsx]Pivot Tables!No_Slicer_1</c:name>
    <c:fmtId val="58"/>
  </c:pivotSource>
  <c:chart>
    <c:autoTitleDeleted val="1"/>
    <c:pivotFmts>
      <c:pivotFmt>
        <c:idx val="0"/>
        <c:spPr>
          <a:solidFill>
            <a:schemeClr val="accent1"/>
          </a:solidFill>
          <a:ln w="19050" cap="rnd">
            <a:solidFill>
              <a:schemeClr val="bg1">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cap="rnd">
            <a:solidFill>
              <a:schemeClr val="bg1">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12700" cap="rnd">
            <a:solidFill>
              <a:schemeClr val="bg1">
                <a:lumMod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Tables'!$P$6</c:f>
              <c:strCache>
                <c:ptCount val="1"/>
                <c:pt idx="0">
                  <c:v>Total</c:v>
                </c:pt>
              </c:strCache>
            </c:strRef>
          </c:tx>
          <c:spPr>
            <a:ln w="12700" cap="rnd">
              <a:solidFill>
                <a:schemeClr val="bg1">
                  <a:lumMod val="50000"/>
                </a:schemeClr>
              </a:solidFill>
              <a:round/>
            </a:ln>
            <a:effectLst/>
          </c:spPr>
          <c:marker>
            <c:symbol val="none"/>
          </c:marker>
          <c:cat>
            <c:strRef>
              <c:f>'Pivot Tables'!$O$7:$O$19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Tables'!$P$7:$P$19</c:f>
              <c:numCache>
                <c:formatCode>General</c:formatCode>
                <c:ptCount val="12"/>
                <c:pt idx="0">
                  <c:v>10342</c:v>
                </c:pt>
                <c:pt idx="1">
                  <c:v>11388</c:v>
                </c:pt>
                <c:pt idx="2">
                  <c:v>8408</c:v>
                </c:pt>
                <c:pt idx="3">
                  <c:v>9589</c:v>
                </c:pt>
                <c:pt idx="4">
                  <c:v>9589</c:v>
                </c:pt>
                <c:pt idx="5">
                  <c:v>8945</c:v>
                </c:pt>
                <c:pt idx="6">
                  <c:v>8196</c:v>
                </c:pt>
                <c:pt idx="7">
                  <c:v>8196</c:v>
                </c:pt>
                <c:pt idx="8">
                  <c:v>9920</c:v>
                </c:pt>
                <c:pt idx="9">
                  <c:v>8408</c:v>
                </c:pt>
                <c:pt idx="10">
                  <c:v>11177</c:v>
                </c:pt>
                <c:pt idx="11">
                  <c:v>10210</c:v>
                </c:pt>
              </c:numCache>
            </c:numRef>
          </c:val>
          <c:smooth val="1"/>
          <c:extLst>
            <c:ext xmlns:c16="http://schemas.microsoft.com/office/drawing/2014/chart" uri="{C3380CC4-5D6E-409C-BE32-E72D297353CC}">
              <c16:uniqueId val="{00000000-6695-47B8-893E-2E579CDF33BE}"/>
            </c:ext>
          </c:extLst>
        </c:ser>
        <c:dLbls>
          <c:showLegendKey val="0"/>
          <c:showVal val="0"/>
          <c:showCatName val="0"/>
          <c:showSerName val="0"/>
          <c:showPercent val="0"/>
          <c:showBubbleSize val="0"/>
        </c:dLbls>
        <c:smooth val="0"/>
        <c:axId val="213623856"/>
        <c:axId val="213603216"/>
      </c:lineChart>
      <c:catAx>
        <c:axId val="213623856"/>
        <c:scaling>
          <c:orientation val="minMax"/>
        </c:scaling>
        <c:delete val="1"/>
        <c:axPos val="b"/>
        <c:numFmt formatCode="General" sourceLinked="1"/>
        <c:majorTickMark val="none"/>
        <c:minorTickMark val="none"/>
        <c:tickLblPos val="nextTo"/>
        <c:crossAx val="213603216"/>
        <c:crosses val="autoZero"/>
        <c:auto val="1"/>
        <c:lblAlgn val="ctr"/>
        <c:lblOffset val="100"/>
        <c:noMultiLvlLbl val="0"/>
      </c:catAx>
      <c:valAx>
        <c:axId val="213603216"/>
        <c:scaling>
          <c:orientation val="minMax"/>
        </c:scaling>
        <c:delete val="1"/>
        <c:axPos val="l"/>
        <c:numFmt formatCode="General" sourceLinked="1"/>
        <c:majorTickMark val="none"/>
        <c:minorTickMark val="none"/>
        <c:tickLblPos val="nextTo"/>
        <c:crossAx val="2136238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[Personal financial tracker (Recovered) 1.xlsx]Pivot Tables!No_Slicer_2</c:name>
    <c:fmtId val="23"/>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15875" cap="rnd">
            <a:solidFill>
              <a:schemeClr val="bg1">
                <a:lumMod val="6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Tables'!$T$6</c:f>
              <c:strCache>
                <c:ptCount val="1"/>
                <c:pt idx="0">
                  <c:v>Total</c:v>
                </c:pt>
              </c:strCache>
            </c:strRef>
          </c:tx>
          <c:spPr>
            <a:ln w="15875" cap="rnd">
              <a:solidFill>
                <a:schemeClr val="bg1">
                  <a:lumMod val="65000"/>
                </a:schemeClr>
              </a:solidFill>
              <a:round/>
            </a:ln>
            <a:effectLst/>
          </c:spPr>
          <c:marker>
            <c:symbol val="none"/>
          </c:marker>
          <c:cat>
            <c:strRef>
              <c:f>'Pivot Tables'!$S$7:$S$19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Tables'!$T$7:$T$19</c:f>
              <c:numCache>
                <c:formatCode>General</c:formatCode>
                <c:ptCount val="12"/>
                <c:pt idx="0">
                  <c:v>6460</c:v>
                </c:pt>
                <c:pt idx="1">
                  <c:v>18070</c:v>
                </c:pt>
                <c:pt idx="2">
                  <c:v>16200</c:v>
                </c:pt>
                <c:pt idx="3">
                  <c:v>17600</c:v>
                </c:pt>
                <c:pt idx="4">
                  <c:v>17600</c:v>
                </c:pt>
                <c:pt idx="5">
                  <c:v>19700</c:v>
                </c:pt>
                <c:pt idx="6">
                  <c:v>19100</c:v>
                </c:pt>
                <c:pt idx="7">
                  <c:v>19100</c:v>
                </c:pt>
                <c:pt idx="8">
                  <c:v>10100</c:v>
                </c:pt>
                <c:pt idx="9">
                  <c:v>20600</c:v>
                </c:pt>
                <c:pt idx="10">
                  <c:v>5600</c:v>
                </c:pt>
                <c:pt idx="11">
                  <c:v>18900</c:v>
                </c:pt>
              </c:numCache>
            </c:numRef>
          </c:val>
          <c:smooth val="1"/>
          <c:extLst>
            <c:ext xmlns:c16="http://schemas.microsoft.com/office/drawing/2014/chart" uri="{C3380CC4-5D6E-409C-BE32-E72D297353CC}">
              <c16:uniqueId val="{00000000-6FA9-4617-AB5E-D8761A80964D}"/>
            </c:ext>
          </c:extLst>
        </c:ser>
        <c:dLbls>
          <c:showLegendKey val="0"/>
          <c:showVal val="0"/>
          <c:showCatName val="0"/>
          <c:showSerName val="0"/>
          <c:showPercent val="0"/>
          <c:showBubbleSize val="0"/>
        </c:dLbls>
        <c:smooth val="0"/>
        <c:axId val="122507904"/>
        <c:axId val="122508864"/>
      </c:lineChart>
      <c:catAx>
        <c:axId val="122507904"/>
        <c:scaling>
          <c:orientation val="minMax"/>
        </c:scaling>
        <c:delete val="1"/>
        <c:axPos val="b"/>
        <c:numFmt formatCode="General" sourceLinked="1"/>
        <c:majorTickMark val="none"/>
        <c:minorTickMark val="none"/>
        <c:tickLblPos val="nextTo"/>
        <c:crossAx val="122508864"/>
        <c:crosses val="autoZero"/>
        <c:auto val="1"/>
        <c:lblAlgn val="ctr"/>
        <c:lblOffset val="100"/>
        <c:noMultiLvlLbl val="0"/>
      </c:catAx>
      <c:valAx>
        <c:axId val="122508864"/>
        <c:scaling>
          <c:orientation val="minMax"/>
        </c:scaling>
        <c:delete val="1"/>
        <c:axPos val="l"/>
        <c:numFmt formatCode="General" sourceLinked="1"/>
        <c:majorTickMark val="none"/>
        <c:minorTickMark val="none"/>
        <c:tickLblPos val="nextTo"/>
        <c:crossAx val="1225079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rgbClr val="ED7454"/>
              </a:solidFill>
              <a:ln w="19050">
                <a:solidFill>
                  <a:schemeClr val="lt1"/>
                </a:solidFill>
              </a:ln>
              <a:effectLst/>
            </c:spPr>
            <c:extLst>
              <c:ext xmlns:c16="http://schemas.microsoft.com/office/drawing/2014/chart" uri="{C3380CC4-5D6E-409C-BE32-E72D297353CC}">
                <c16:uniqueId val="{00000001-3B81-4A91-BB68-5F66D9A46F00}"/>
              </c:ext>
            </c:extLst>
          </c:dPt>
          <c:dPt>
            <c:idx val="1"/>
            <c:bubble3D val="0"/>
            <c:spPr>
              <a:solidFill>
                <a:srgbClr val="7030A0"/>
              </a:solidFill>
              <a:ln w="19050">
                <a:solidFill>
                  <a:schemeClr val="lt1"/>
                </a:solidFill>
              </a:ln>
              <a:effectLst/>
            </c:spPr>
            <c:extLst>
              <c:ext xmlns:c16="http://schemas.microsoft.com/office/drawing/2014/chart" uri="{C3380CC4-5D6E-409C-BE32-E72D297353CC}">
                <c16:uniqueId val="{00000003-3B81-4A91-BB68-5F66D9A46F00}"/>
              </c:ext>
            </c:extLst>
          </c:dPt>
          <c:dPt>
            <c:idx val="2"/>
            <c:bubble3D val="0"/>
            <c:spPr>
              <a:solidFill>
                <a:srgbClr val="FFFF00"/>
              </a:solidFill>
              <a:ln w="19050">
                <a:solidFill>
                  <a:schemeClr val="lt1"/>
                </a:solidFill>
              </a:ln>
              <a:effectLst/>
            </c:spPr>
            <c:extLst>
              <c:ext xmlns:c16="http://schemas.microsoft.com/office/drawing/2014/chart" uri="{C3380CC4-5D6E-409C-BE32-E72D297353CC}">
                <c16:uniqueId val="{00000005-3B81-4A91-BB68-5F66D9A46F00}"/>
              </c:ext>
            </c:extLst>
          </c:dPt>
          <c:dPt>
            <c:idx val="3"/>
            <c:bubble3D val="0"/>
            <c:spPr>
              <a:solidFill>
                <a:srgbClr val="0070C0"/>
              </a:solidFill>
              <a:ln w="19050">
                <a:solidFill>
                  <a:schemeClr val="lt1"/>
                </a:solidFill>
              </a:ln>
              <a:effectLst/>
            </c:spPr>
            <c:extLst>
              <c:ext xmlns:c16="http://schemas.microsoft.com/office/drawing/2014/chart" uri="{C3380CC4-5D6E-409C-BE32-E72D297353CC}">
                <c16:uniqueId val="{00000007-3B81-4A91-BB68-5F66D9A46F00}"/>
              </c:ext>
            </c:extLst>
          </c:dPt>
          <c:cat>
            <c:strRef>
              <c:f>'Pivot Tables'!$H$4:$H$7</c:f>
              <c:strCache>
                <c:ptCount val="4"/>
                <c:pt idx="0">
                  <c:v>E-Commerece</c:v>
                </c:pt>
                <c:pt idx="1">
                  <c:v>Google Adsecne</c:v>
                </c:pt>
                <c:pt idx="2">
                  <c:v>My Shop</c:v>
                </c:pt>
                <c:pt idx="3">
                  <c:v>Salary</c:v>
                </c:pt>
              </c:strCache>
            </c:strRef>
          </c:cat>
          <c:val>
            <c:numRef>
              <c:f>'Pivot Tables'!$I$4:$I$7</c:f>
              <c:numCache>
                <c:formatCode>"₹"\ #,##0</c:formatCode>
                <c:ptCount val="4"/>
                <c:pt idx="0">
                  <c:v>1500</c:v>
                </c:pt>
                <c:pt idx="1">
                  <c:v>200</c:v>
                </c:pt>
                <c:pt idx="2">
                  <c:v>2500</c:v>
                </c:pt>
                <c:pt idx="3">
                  <c:v>1400</c:v>
                </c:pt>
              </c:numCache>
            </c:numRef>
          </c:val>
          <c:extLst>
            <c:ext xmlns:c16="http://schemas.microsoft.com/office/drawing/2014/chart" uri="{C3380CC4-5D6E-409C-BE32-E72D297353CC}">
              <c16:uniqueId val="{00000008-3B81-4A91-BB68-5F66D9A46F00}"/>
            </c:ext>
          </c:extLst>
        </c:ser>
        <c:dLbls>
          <c:showLegendKey val="0"/>
          <c:showVal val="0"/>
          <c:showCatName val="0"/>
          <c:showSerName val="0"/>
          <c:showPercent val="0"/>
          <c:showBubbleSize val="0"/>
          <c:showLeaderLines val="1"/>
        </c:dLbls>
        <c:firstSliceAng val="0"/>
        <c:holeSize val="9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hyperlink" Target="https://pxhere.com/en/photo/1523267" TargetMode="External"/><Relationship Id="rId18" Type="http://schemas.openxmlformats.org/officeDocument/2006/relationships/image" Target="../media/image11.png"/><Relationship Id="rId26" Type="http://schemas.openxmlformats.org/officeDocument/2006/relationships/hyperlink" Target="https://www.pexels.com/photo/people-woman-table-luxury-6517971/" TargetMode="External"/><Relationship Id="rId3" Type="http://schemas.openxmlformats.org/officeDocument/2006/relationships/image" Target="../media/image2.png"/><Relationship Id="rId21" Type="http://schemas.openxmlformats.org/officeDocument/2006/relationships/image" Target="../media/image14.jpeg"/><Relationship Id="rId7" Type="http://schemas.openxmlformats.org/officeDocument/2006/relationships/chart" Target="../charts/chart1.xml"/><Relationship Id="rId12" Type="http://schemas.openxmlformats.org/officeDocument/2006/relationships/image" Target="../media/image8.jpeg"/><Relationship Id="rId17" Type="http://schemas.openxmlformats.org/officeDocument/2006/relationships/chart" Target="../charts/chart3.xml"/><Relationship Id="rId25" Type="http://schemas.openxmlformats.org/officeDocument/2006/relationships/image" Target="../media/image16.jpeg"/><Relationship Id="rId33" Type="http://schemas.openxmlformats.org/officeDocument/2006/relationships/hyperlink" Target="https://pxhere.com/en/photo/619787" TargetMode="External"/><Relationship Id="rId2" Type="http://schemas.microsoft.com/office/2007/relationships/hdphoto" Target="../media/hdphoto1.wdp"/><Relationship Id="rId16" Type="http://schemas.openxmlformats.org/officeDocument/2006/relationships/image" Target="../media/image10.svg"/><Relationship Id="rId20" Type="http://schemas.openxmlformats.org/officeDocument/2006/relationships/image" Target="../media/image13.jpeg"/><Relationship Id="rId29" Type="http://schemas.openxmlformats.org/officeDocument/2006/relationships/hyperlink" Target="https://www.wallpaperflare.com/adult-tan-pomeranian-dog-fluffy-face-grass-blurring-mammal-wallpaper-tfxm" TargetMode="External"/><Relationship Id="rId1" Type="http://schemas.openxmlformats.org/officeDocument/2006/relationships/image" Target="../media/image1.png"/><Relationship Id="rId6" Type="http://schemas.openxmlformats.org/officeDocument/2006/relationships/image" Target="../media/image5.jpeg"/><Relationship Id="rId11" Type="http://schemas.openxmlformats.org/officeDocument/2006/relationships/hyperlink" Target="https://www.pikist.com/free-photo-vpfmx" TargetMode="External"/><Relationship Id="rId24" Type="http://schemas.openxmlformats.org/officeDocument/2006/relationships/hyperlink" Target="http://libreshot.com/family-house-and-garden/" TargetMode="External"/><Relationship Id="rId32" Type="http://schemas.openxmlformats.org/officeDocument/2006/relationships/image" Target="../media/image19.jpeg"/><Relationship Id="rId5" Type="http://schemas.openxmlformats.org/officeDocument/2006/relationships/image" Target="../media/image4.png"/><Relationship Id="rId15" Type="http://schemas.openxmlformats.org/officeDocument/2006/relationships/image" Target="../media/image9.png"/><Relationship Id="rId23" Type="http://schemas.openxmlformats.org/officeDocument/2006/relationships/image" Target="../media/image15.jpeg"/><Relationship Id="rId28" Type="http://schemas.openxmlformats.org/officeDocument/2006/relationships/image" Target="../media/image17.jpeg"/><Relationship Id="rId10" Type="http://schemas.openxmlformats.org/officeDocument/2006/relationships/image" Target="../media/image7.jpeg"/><Relationship Id="rId19" Type="http://schemas.openxmlformats.org/officeDocument/2006/relationships/image" Target="../media/image12.svg"/><Relationship Id="rId31" Type="http://schemas.openxmlformats.org/officeDocument/2006/relationships/hyperlink" Target="https://www.publicdomainpictures.net/view-image.php?image=3081&amp;picture=cat-and-dog" TargetMode="External"/><Relationship Id="rId4" Type="http://schemas.openxmlformats.org/officeDocument/2006/relationships/image" Target="../media/image3.svg"/><Relationship Id="rId9" Type="http://schemas.openxmlformats.org/officeDocument/2006/relationships/hyperlink" Target="https://www.weeklyfifty.com/2015/02/transportation/" TargetMode="External"/><Relationship Id="rId14" Type="http://schemas.openxmlformats.org/officeDocument/2006/relationships/chart" Target="../charts/chart2.xml"/><Relationship Id="rId22" Type="http://schemas.openxmlformats.org/officeDocument/2006/relationships/hyperlink" Target="https://www.wallpaperflare.com/stock-market-tracking-and-stocks-photo-business-laptop-computer-wallpaper-azkja" TargetMode="External"/><Relationship Id="rId27" Type="http://schemas.openxmlformats.org/officeDocument/2006/relationships/chart" Target="../charts/chart4.xml"/><Relationship Id="rId30" Type="http://schemas.openxmlformats.org/officeDocument/2006/relationships/image" Target="../media/image18.jpeg"/><Relationship Id="rId8"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0</xdr:col>
      <xdr:colOff>22172</xdr:colOff>
      <xdr:row>0</xdr:row>
      <xdr:rowOff>4137</xdr:rowOff>
    </xdr:from>
    <xdr:to>
      <xdr:col>35</xdr:col>
      <xdr:colOff>29244</xdr:colOff>
      <xdr:row>335</xdr:row>
      <xdr:rowOff>8704</xdr:rowOff>
    </xdr:to>
    <xdr:pic>
      <xdr:nvPicPr>
        <xdr:cNvPr id="135" name="Picture 134">
          <a:extLst>
            <a:ext uri="{FF2B5EF4-FFF2-40B4-BE49-F238E27FC236}">
              <a16:creationId xmlns:a16="http://schemas.microsoft.com/office/drawing/2014/main" id="{4002B650-0281-E179-6142-FB5438C92A2B}"/>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artisticBlur/>
                  </a14:imgEffect>
                </a14:imgLayer>
              </a14:imgProps>
            </a:ext>
            <a:ext uri="{28A0092B-C50C-407E-A947-70E740481C1C}">
              <a14:useLocalDpi xmlns:a14="http://schemas.microsoft.com/office/drawing/2010/main" val="0"/>
            </a:ext>
          </a:extLst>
        </a:blip>
        <a:stretch>
          <a:fillRect/>
        </a:stretch>
      </xdr:blipFill>
      <xdr:spPr>
        <a:xfrm>
          <a:off x="22172" y="4137"/>
          <a:ext cx="25534072" cy="11847317"/>
        </a:xfrm>
        <a:prstGeom prst="rect">
          <a:avLst/>
        </a:prstGeom>
      </xdr:spPr>
    </xdr:pic>
    <xdr:clientData/>
  </xdr:twoCellAnchor>
  <xdr:twoCellAnchor>
    <xdr:from>
      <xdr:col>10</xdr:col>
      <xdr:colOff>47417</xdr:colOff>
      <xdr:row>12</xdr:row>
      <xdr:rowOff>133350</xdr:rowOff>
    </xdr:from>
    <xdr:to>
      <xdr:col>10</xdr:col>
      <xdr:colOff>904488</xdr:colOff>
      <xdr:row>14</xdr:row>
      <xdr:rowOff>43366</xdr:rowOff>
    </xdr:to>
    <xdr:sp macro="" textlink="">
      <xdr:nvSpPr>
        <xdr:cNvPr id="4" name="TextBox 3">
          <a:extLst>
            <a:ext uri="{FF2B5EF4-FFF2-40B4-BE49-F238E27FC236}">
              <a16:creationId xmlns:a16="http://schemas.microsoft.com/office/drawing/2014/main" id="{C39B41CD-A0A5-4946-B2FD-32B80B385B89}"/>
            </a:ext>
          </a:extLst>
        </xdr:cNvPr>
        <xdr:cNvSpPr txBox="1"/>
      </xdr:nvSpPr>
      <xdr:spPr>
        <a:xfrm>
          <a:off x="7842677" y="2327910"/>
          <a:ext cx="857071" cy="2757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400">
            <a:solidFill>
              <a:schemeClr val="bg1">
                <a:lumMod val="50000"/>
              </a:schemeClr>
            </a:solidFill>
            <a:latin typeface="Abadi" panose="020B0604020104020204" pitchFamily="34" charset="0"/>
          </a:endParaRPr>
        </a:p>
      </xdr:txBody>
    </xdr:sp>
    <xdr:clientData/>
  </xdr:twoCellAnchor>
  <xdr:twoCellAnchor>
    <xdr:from>
      <xdr:col>34</xdr:col>
      <xdr:colOff>134471</xdr:colOff>
      <xdr:row>163</xdr:row>
      <xdr:rowOff>161957</xdr:rowOff>
    </xdr:from>
    <xdr:to>
      <xdr:col>34</xdr:col>
      <xdr:colOff>229080</xdr:colOff>
      <xdr:row>165</xdr:row>
      <xdr:rowOff>22411</xdr:rowOff>
    </xdr:to>
    <xdr:sp macro="" textlink="">
      <xdr:nvSpPr>
        <xdr:cNvPr id="6" name="TextBox 5">
          <a:extLst>
            <a:ext uri="{FF2B5EF4-FFF2-40B4-BE49-F238E27FC236}">
              <a16:creationId xmlns:a16="http://schemas.microsoft.com/office/drawing/2014/main" id="{FCB3CAA2-A695-4500-8210-A6A95239FE17}"/>
            </a:ext>
          </a:extLst>
        </xdr:cNvPr>
        <xdr:cNvSpPr txBox="1"/>
      </xdr:nvSpPr>
      <xdr:spPr>
        <a:xfrm flipH="1">
          <a:off x="25146000" y="7557839"/>
          <a:ext cx="94609" cy="2190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400">
            <a:solidFill>
              <a:schemeClr val="bg1">
                <a:lumMod val="50000"/>
              </a:schemeClr>
            </a:solidFill>
            <a:latin typeface="Abadi" panose="020B0604020104020204" pitchFamily="34" charset="0"/>
          </a:endParaRPr>
        </a:p>
      </xdr:txBody>
    </xdr:sp>
    <xdr:clientData/>
  </xdr:twoCellAnchor>
  <xdr:twoCellAnchor editAs="absolute">
    <xdr:from>
      <xdr:col>7</xdr:col>
      <xdr:colOff>327481</xdr:colOff>
      <xdr:row>13</xdr:row>
      <xdr:rowOff>40580</xdr:rowOff>
    </xdr:from>
    <xdr:to>
      <xdr:col>8</xdr:col>
      <xdr:colOff>884050</xdr:colOff>
      <xdr:row>15</xdr:row>
      <xdr:rowOff>2476</xdr:rowOff>
    </xdr:to>
    <xdr:sp macro="" textlink="">
      <xdr:nvSpPr>
        <xdr:cNvPr id="7" name="TextBox 6">
          <a:extLst>
            <a:ext uri="{FF2B5EF4-FFF2-40B4-BE49-F238E27FC236}">
              <a16:creationId xmlns:a16="http://schemas.microsoft.com/office/drawing/2014/main" id="{2690EC4A-77EC-4E09-8071-17CBEB9C713B}"/>
            </a:ext>
          </a:extLst>
        </xdr:cNvPr>
        <xdr:cNvSpPr txBox="1"/>
      </xdr:nvSpPr>
      <xdr:spPr>
        <a:xfrm>
          <a:off x="4594681" y="2418020"/>
          <a:ext cx="1211889" cy="3141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400">
            <a:solidFill>
              <a:srgbClr val="FD5155"/>
            </a:solidFill>
            <a:latin typeface="Abadi" panose="020B0604020104020204" pitchFamily="34" charset="0"/>
          </a:endParaRPr>
        </a:p>
      </xdr:txBody>
    </xdr:sp>
    <xdr:clientData/>
  </xdr:twoCellAnchor>
  <xdr:twoCellAnchor editAs="absolute">
    <xdr:from>
      <xdr:col>7</xdr:col>
      <xdr:colOff>255122</xdr:colOff>
      <xdr:row>11</xdr:row>
      <xdr:rowOff>69038</xdr:rowOff>
    </xdr:from>
    <xdr:to>
      <xdr:col>8</xdr:col>
      <xdr:colOff>811691</xdr:colOff>
      <xdr:row>13</xdr:row>
      <xdr:rowOff>12529</xdr:rowOff>
    </xdr:to>
    <xdr:sp macro="" textlink="">
      <xdr:nvSpPr>
        <xdr:cNvPr id="8" name="TextBox 7">
          <a:extLst>
            <a:ext uri="{FF2B5EF4-FFF2-40B4-BE49-F238E27FC236}">
              <a16:creationId xmlns:a16="http://schemas.microsoft.com/office/drawing/2014/main" id="{37EEB401-59E6-4B09-A91D-7BFCFB21B433}"/>
            </a:ext>
          </a:extLst>
        </xdr:cNvPr>
        <xdr:cNvSpPr txBox="1"/>
      </xdr:nvSpPr>
      <xdr:spPr>
        <a:xfrm>
          <a:off x="4522322" y="2080718"/>
          <a:ext cx="1211889" cy="3092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400">
            <a:solidFill>
              <a:srgbClr val="FD5155"/>
            </a:solidFill>
            <a:latin typeface="Abadi" panose="020B0604020104020204" pitchFamily="34" charset="0"/>
          </a:endParaRPr>
        </a:p>
      </xdr:txBody>
    </xdr:sp>
    <xdr:clientData/>
  </xdr:twoCellAnchor>
  <xdr:twoCellAnchor editAs="absolute">
    <xdr:from>
      <xdr:col>6</xdr:col>
      <xdr:colOff>468317</xdr:colOff>
      <xdr:row>8</xdr:row>
      <xdr:rowOff>47449</xdr:rowOff>
    </xdr:from>
    <xdr:to>
      <xdr:col>8</xdr:col>
      <xdr:colOff>551646</xdr:colOff>
      <xdr:row>10</xdr:row>
      <xdr:rowOff>18118</xdr:rowOff>
    </xdr:to>
    <xdr:sp macro="" textlink="">
      <xdr:nvSpPr>
        <xdr:cNvPr id="9" name="TextBox 8">
          <a:extLst>
            <a:ext uri="{FF2B5EF4-FFF2-40B4-BE49-F238E27FC236}">
              <a16:creationId xmlns:a16="http://schemas.microsoft.com/office/drawing/2014/main" id="{32B1539C-28A7-4F05-8595-25BE2F239544}"/>
            </a:ext>
          </a:extLst>
        </xdr:cNvPr>
        <xdr:cNvSpPr txBox="1"/>
      </xdr:nvSpPr>
      <xdr:spPr>
        <a:xfrm>
          <a:off x="4125917" y="1510489"/>
          <a:ext cx="1348249" cy="3364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400">
            <a:solidFill>
              <a:srgbClr val="FD5155"/>
            </a:solidFill>
            <a:latin typeface="Abadi" panose="020B0604020104020204" pitchFamily="34" charset="0"/>
          </a:endParaRPr>
        </a:p>
      </xdr:txBody>
    </xdr:sp>
    <xdr:clientData/>
  </xdr:twoCellAnchor>
  <xdr:twoCellAnchor editAs="absolute">
    <xdr:from>
      <xdr:col>7</xdr:col>
      <xdr:colOff>181227</xdr:colOff>
      <xdr:row>10</xdr:row>
      <xdr:rowOff>82829</xdr:rowOff>
    </xdr:from>
    <xdr:to>
      <xdr:col>8</xdr:col>
      <xdr:colOff>732197</xdr:colOff>
      <xdr:row>12</xdr:row>
      <xdr:rowOff>26320</xdr:rowOff>
    </xdr:to>
    <xdr:sp macro="" textlink="">
      <xdr:nvSpPr>
        <xdr:cNvPr id="10" name="TextBox 9">
          <a:extLst>
            <a:ext uri="{FF2B5EF4-FFF2-40B4-BE49-F238E27FC236}">
              <a16:creationId xmlns:a16="http://schemas.microsoft.com/office/drawing/2014/main" id="{205DF8B6-37FE-4A7E-AA49-3EB1697B8CDA}"/>
            </a:ext>
          </a:extLst>
        </xdr:cNvPr>
        <xdr:cNvSpPr txBox="1"/>
      </xdr:nvSpPr>
      <xdr:spPr>
        <a:xfrm>
          <a:off x="4448427" y="1911629"/>
          <a:ext cx="1206290" cy="3092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400">
            <a:solidFill>
              <a:srgbClr val="FD5155"/>
            </a:solidFill>
            <a:latin typeface="Abadi" panose="020B0604020104020204" pitchFamily="34" charset="0"/>
          </a:endParaRPr>
        </a:p>
      </xdr:txBody>
    </xdr:sp>
    <xdr:clientData/>
  </xdr:twoCellAnchor>
  <xdr:twoCellAnchor editAs="absolute">
    <xdr:from>
      <xdr:col>7</xdr:col>
      <xdr:colOff>87230</xdr:colOff>
      <xdr:row>15</xdr:row>
      <xdr:rowOff>130149</xdr:rowOff>
    </xdr:from>
    <xdr:to>
      <xdr:col>8</xdr:col>
      <xdr:colOff>788829</xdr:colOff>
      <xdr:row>142</xdr:row>
      <xdr:rowOff>51929</xdr:rowOff>
    </xdr:to>
    <xdr:sp macro="" textlink="">
      <xdr:nvSpPr>
        <xdr:cNvPr id="11" name="TextBox 10">
          <a:extLst>
            <a:ext uri="{FF2B5EF4-FFF2-40B4-BE49-F238E27FC236}">
              <a16:creationId xmlns:a16="http://schemas.microsoft.com/office/drawing/2014/main" id="{D4FF2C9F-24F4-4FAF-9A4C-7724580F46DE}"/>
            </a:ext>
          </a:extLst>
        </xdr:cNvPr>
        <xdr:cNvSpPr txBox="1"/>
      </xdr:nvSpPr>
      <xdr:spPr>
        <a:xfrm>
          <a:off x="4354430" y="2873349"/>
          <a:ext cx="1356919" cy="2875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400">
            <a:solidFill>
              <a:schemeClr val="tx1"/>
            </a:solidFill>
            <a:latin typeface="Abadi" panose="020B0604020104020204" pitchFamily="34" charset="0"/>
          </a:endParaRPr>
        </a:p>
      </xdr:txBody>
    </xdr:sp>
    <xdr:clientData/>
  </xdr:twoCellAnchor>
  <xdr:twoCellAnchor editAs="absolute">
    <xdr:from>
      <xdr:col>6</xdr:col>
      <xdr:colOff>546313</xdr:colOff>
      <xdr:row>9</xdr:row>
      <xdr:rowOff>19603</xdr:rowOff>
    </xdr:from>
    <xdr:to>
      <xdr:col>8</xdr:col>
      <xdr:colOff>638312</xdr:colOff>
      <xdr:row>10</xdr:row>
      <xdr:rowOff>126474</xdr:rowOff>
    </xdr:to>
    <xdr:sp macro="" textlink="">
      <xdr:nvSpPr>
        <xdr:cNvPr id="12" name="TextBox 11">
          <a:extLst>
            <a:ext uri="{FF2B5EF4-FFF2-40B4-BE49-F238E27FC236}">
              <a16:creationId xmlns:a16="http://schemas.microsoft.com/office/drawing/2014/main" id="{77F0A8B2-1C28-4B41-8D82-0FA643A96B82}"/>
            </a:ext>
          </a:extLst>
        </xdr:cNvPr>
        <xdr:cNvSpPr txBox="1"/>
      </xdr:nvSpPr>
      <xdr:spPr>
        <a:xfrm>
          <a:off x="4203913" y="1665523"/>
          <a:ext cx="1356919" cy="2897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400">
            <a:solidFill>
              <a:srgbClr val="00B050"/>
            </a:solidFill>
            <a:latin typeface="Abadi" panose="020B0604020104020204" pitchFamily="34" charset="0"/>
          </a:endParaRPr>
        </a:p>
      </xdr:txBody>
    </xdr:sp>
    <xdr:clientData/>
  </xdr:twoCellAnchor>
  <xdr:twoCellAnchor editAs="absolute">
    <xdr:from>
      <xdr:col>7</xdr:col>
      <xdr:colOff>435148</xdr:colOff>
      <xdr:row>4</xdr:row>
      <xdr:rowOff>3301</xdr:rowOff>
    </xdr:from>
    <xdr:to>
      <xdr:col>7</xdr:col>
      <xdr:colOff>480867</xdr:colOff>
      <xdr:row>4</xdr:row>
      <xdr:rowOff>29426</xdr:rowOff>
    </xdr:to>
    <xdr:sp macro="" textlink="">
      <xdr:nvSpPr>
        <xdr:cNvPr id="13" name="TextBox 12">
          <a:extLst>
            <a:ext uri="{FF2B5EF4-FFF2-40B4-BE49-F238E27FC236}">
              <a16:creationId xmlns:a16="http://schemas.microsoft.com/office/drawing/2014/main" id="{A811C708-40C7-4EAE-9094-35370B87955D}"/>
            </a:ext>
          </a:extLst>
        </xdr:cNvPr>
        <xdr:cNvSpPr txBox="1"/>
      </xdr:nvSpPr>
      <xdr:spPr>
        <a:xfrm>
          <a:off x="4702348" y="715227"/>
          <a:ext cx="45719" cy="457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endParaRPr lang="en-IN" sz="1200">
            <a:solidFill>
              <a:schemeClr val="accent5">
                <a:lumMod val="50000"/>
              </a:schemeClr>
            </a:solidFill>
            <a:latin typeface="Abadi" panose="020B0604020104020204" pitchFamily="34" charset="0"/>
          </a:endParaRPr>
        </a:p>
      </xdr:txBody>
    </xdr:sp>
    <xdr:clientData/>
  </xdr:twoCellAnchor>
  <xdr:twoCellAnchor editAs="oneCell">
    <xdr:from>
      <xdr:col>5</xdr:col>
      <xdr:colOff>366531</xdr:colOff>
      <xdr:row>343</xdr:row>
      <xdr:rowOff>127338</xdr:rowOff>
    </xdr:from>
    <xdr:to>
      <xdr:col>5</xdr:col>
      <xdr:colOff>414760</xdr:colOff>
      <xdr:row>344</xdr:row>
      <xdr:rowOff>3723</xdr:rowOff>
    </xdr:to>
    <xdr:sp macro="" textlink="">
      <xdr:nvSpPr>
        <xdr:cNvPr id="15" name="TextBox 14">
          <a:extLst>
            <a:ext uri="{FF2B5EF4-FFF2-40B4-BE49-F238E27FC236}">
              <a16:creationId xmlns:a16="http://schemas.microsoft.com/office/drawing/2014/main" id="{1B81A255-9B26-4B42-B272-2C4C58A0CEF0}"/>
            </a:ext>
          </a:extLst>
        </xdr:cNvPr>
        <xdr:cNvSpPr txBox="1"/>
      </xdr:nvSpPr>
      <xdr:spPr>
        <a:xfrm flipV="1">
          <a:off x="3404885" y="13090984"/>
          <a:ext cx="48229" cy="457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400" baseline="0">
            <a:solidFill>
              <a:schemeClr val="bg1">
                <a:lumMod val="50000"/>
              </a:schemeClr>
            </a:solidFill>
            <a:latin typeface="Abadi" panose="020B0604020104020204" pitchFamily="34" charset="0"/>
          </a:endParaRPr>
        </a:p>
      </xdr:txBody>
    </xdr:sp>
    <xdr:clientData/>
  </xdr:twoCellAnchor>
  <xdr:twoCellAnchor>
    <xdr:from>
      <xdr:col>11</xdr:col>
      <xdr:colOff>2</xdr:colOff>
      <xdr:row>370</xdr:row>
      <xdr:rowOff>127845</xdr:rowOff>
    </xdr:from>
    <xdr:to>
      <xdr:col>11</xdr:col>
      <xdr:colOff>120958</xdr:colOff>
      <xdr:row>371</xdr:row>
      <xdr:rowOff>9676</xdr:rowOff>
    </xdr:to>
    <xdr:sp macro="" textlink="">
      <xdr:nvSpPr>
        <xdr:cNvPr id="88" name="TextBox 87">
          <a:extLst>
            <a:ext uri="{FF2B5EF4-FFF2-40B4-BE49-F238E27FC236}">
              <a16:creationId xmlns:a16="http://schemas.microsoft.com/office/drawing/2014/main" id="{1079CB0F-A250-13E9-F543-2168F695BB27}"/>
            </a:ext>
          </a:extLst>
        </xdr:cNvPr>
        <xdr:cNvSpPr txBox="1"/>
      </xdr:nvSpPr>
      <xdr:spPr>
        <a:xfrm>
          <a:off x="8754535" y="18398912"/>
          <a:ext cx="120956" cy="680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endParaRPr lang="en-IN" sz="1400">
            <a:solidFill>
              <a:schemeClr val="bg1">
                <a:lumMod val="50000"/>
              </a:schemeClr>
            </a:solidFill>
            <a:latin typeface="Abadi" panose="020B0604020104020204" pitchFamily="34" charset="0"/>
          </a:endParaRPr>
        </a:p>
      </xdr:txBody>
    </xdr:sp>
    <xdr:clientData/>
  </xdr:twoCellAnchor>
  <xdr:twoCellAnchor>
    <xdr:from>
      <xdr:col>1</xdr:col>
      <xdr:colOff>199574</xdr:colOff>
      <xdr:row>4</xdr:row>
      <xdr:rowOff>135354</xdr:rowOff>
    </xdr:from>
    <xdr:to>
      <xdr:col>7</xdr:col>
      <xdr:colOff>226787</xdr:colOff>
      <xdr:row>9</xdr:row>
      <xdr:rowOff>157412</xdr:rowOff>
    </xdr:to>
    <xdr:grpSp>
      <xdr:nvGrpSpPr>
        <xdr:cNvPr id="154" name="Group 153">
          <a:extLst>
            <a:ext uri="{FF2B5EF4-FFF2-40B4-BE49-F238E27FC236}">
              <a16:creationId xmlns:a16="http://schemas.microsoft.com/office/drawing/2014/main" id="{9A874B2E-A488-1039-C256-EEE9CB3FD244}"/>
            </a:ext>
          </a:extLst>
        </xdr:cNvPr>
        <xdr:cNvGrpSpPr/>
      </xdr:nvGrpSpPr>
      <xdr:grpSpPr>
        <a:xfrm>
          <a:off x="802824" y="897354"/>
          <a:ext cx="3646713" cy="974558"/>
          <a:chOff x="816431" y="508001"/>
          <a:chExt cx="3728356" cy="923471"/>
        </a:xfrm>
      </xdr:grpSpPr>
      <xdr:sp macro="" textlink="">
        <xdr:nvSpPr>
          <xdr:cNvPr id="140" name="TextBox 139">
            <a:extLst>
              <a:ext uri="{FF2B5EF4-FFF2-40B4-BE49-F238E27FC236}">
                <a16:creationId xmlns:a16="http://schemas.microsoft.com/office/drawing/2014/main" id="{04836CA1-3122-0DAA-7471-3A43917DE512}"/>
              </a:ext>
            </a:extLst>
          </xdr:cNvPr>
          <xdr:cNvSpPr txBox="1"/>
        </xdr:nvSpPr>
        <xdr:spPr>
          <a:xfrm>
            <a:off x="1750672" y="561431"/>
            <a:ext cx="2794115" cy="8700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2400">
                <a:solidFill>
                  <a:schemeClr val="bg1"/>
                </a:solidFill>
                <a:latin typeface="Abadi" panose="020B0604020104020204" pitchFamily="34" charset="0"/>
              </a:rPr>
              <a:t>Personal</a:t>
            </a:r>
            <a:r>
              <a:rPr lang="en-IN" sz="2400" baseline="0">
                <a:solidFill>
                  <a:schemeClr val="bg1"/>
                </a:solidFill>
                <a:latin typeface="Abadi" panose="020B0604020104020204" pitchFamily="34" charset="0"/>
              </a:rPr>
              <a:t> Financial Tracker</a:t>
            </a:r>
            <a:endParaRPr lang="en-IN" sz="2400">
              <a:solidFill>
                <a:schemeClr val="bg1"/>
              </a:solidFill>
              <a:latin typeface="Abadi" panose="020B0604020104020204" pitchFamily="34" charset="0"/>
            </a:endParaRPr>
          </a:p>
        </xdr:txBody>
      </xdr:sp>
      <xdr:pic>
        <xdr:nvPicPr>
          <xdr:cNvPr id="142" name="Graphic 141" descr="List with solid fill">
            <a:extLst>
              <a:ext uri="{FF2B5EF4-FFF2-40B4-BE49-F238E27FC236}">
                <a16:creationId xmlns:a16="http://schemas.microsoft.com/office/drawing/2014/main" id="{C85439D4-2701-E864-C4E2-D6068E1565E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816431" y="508001"/>
            <a:ext cx="918935" cy="923471"/>
          </a:xfrm>
          <a:prstGeom prst="rect">
            <a:avLst/>
          </a:prstGeom>
        </xdr:spPr>
      </xdr:pic>
    </xdr:grpSp>
    <xdr:clientData/>
  </xdr:twoCellAnchor>
  <xdr:twoCellAnchor>
    <xdr:from>
      <xdr:col>11</xdr:col>
      <xdr:colOff>995927</xdr:colOff>
      <xdr:row>4</xdr:row>
      <xdr:rowOff>120657</xdr:rowOff>
    </xdr:from>
    <xdr:to>
      <xdr:col>16</xdr:col>
      <xdr:colOff>371475</xdr:colOff>
      <xdr:row>9</xdr:row>
      <xdr:rowOff>172109</xdr:rowOff>
    </xdr:to>
    <xdr:grpSp>
      <xdr:nvGrpSpPr>
        <xdr:cNvPr id="184" name="Group 183">
          <a:extLst>
            <a:ext uri="{FF2B5EF4-FFF2-40B4-BE49-F238E27FC236}">
              <a16:creationId xmlns:a16="http://schemas.microsoft.com/office/drawing/2014/main" id="{218ECBCC-FAF6-6183-FD9F-B818A8EA5322}"/>
            </a:ext>
          </a:extLst>
        </xdr:cNvPr>
        <xdr:cNvGrpSpPr/>
      </xdr:nvGrpSpPr>
      <xdr:grpSpPr>
        <a:xfrm>
          <a:off x="9695427" y="882657"/>
          <a:ext cx="4550798" cy="1003952"/>
          <a:chOff x="6914392" y="835011"/>
          <a:chExt cx="4568146" cy="978209"/>
        </a:xfrm>
      </xdr:grpSpPr>
      <xdr:sp macro="" textlink="">
        <xdr:nvSpPr>
          <xdr:cNvPr id="155" name="Rectangle: Rounded Corners 154">
            <a:extLst>
              <a:ext uri="{FF2B5EF4-FFF2-40B4-BE49-F238E27FC236}">
                <a16:creationId xmlns:a16="http://schemas.microsoft.com/office/drawing/2014/main" id="{74F2CB95-B23C-068E-709D-F071C5E557F5}"/>
              </a:ext>
            </a:extLst>
          </xdr:cNvPr>
          <xdr:cNvSpPr/>
        </xdr:nvSpPr>
        <xdr:spPr>
          <a:xfrm>
            <a:off x="7166671" y="921773"/>
            <a:ext cx="4125653" cy="891447"/>
          </a:xfrm>
          <a:prstGeom prst="roundRect">
            <a:avLst>
              <a:gd name="adj" fmla="val 31777"/>
            </a:avLst>
          </a:prstGeom>
          <a:solidFill>
            <a:srgbClr val="D9DCE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43" name="Rectangle: Rounded Corners 142">
            <a:extLst>
              <a:ext uri="{FF2B5EF4-FFF2-40B4-BE49-F238E27FC236}">
                <a16:creationId xmlns:a16="http://schemas.microsoft.com/office/drawing/2014/main" id="{A4BE25BC-03C6-F7BB-431D-27A13571B05C}"/>
              </a:ext>
            </a:extLst>
          </xdr:cNvPr>
          <xdr:cNvSpPr/>
        </xdr:nvSpPr>
        <xdr:spPr>
          <a:xfrm>
            <a:off x="6914392" y="835011"/>
            <a:ext cx="4568146" cy="914271"/>
          </a:xfrm>
          <a:prstGeom prst="roundRect">
            <a:avLst>
              <a:gd name="adj" fmla="val 5000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59" name="Group 158">
            <a:extLst>
              <a:ext uri="{FF2B5EF4-FFF2-40B4-BE49-F238E27FC236}">
                <a16:creationId xmlns:a16="http://schemas.microsoft.com/office/drawing/2014/main" id="{099D7985-4A64-F85C-3A00-308CB84C5680}"/>
              </a:ext>
            </a:extLst>
          </xdr:cNvPr>
          <xdr:cNvGrpSpPr/>
        </xdr:nvGrpSpPr>
        <xdr:grpSpPr>
          <a:xfrm>
            <a:off x="7943007" y="1042340"/>
            <a:ext cx="3528431" cy="521660"/>
            <a:chOff x="10982541" y="955820"/>
            <a:chExt cx="3518615" cy="509700"/>
          </a:xfrm>
        </xdr:grpSpPr>
        <xdr:grpSp>
          <xdr:nvGrpSpPr>
            <xdr:cNvPr id="158" name="Group 157">
              <a:extLst>
                <a:ext uri="{FF2B5EF4-FFF2-40B4-BE49-F238E27FC236}">
                  <a16:creationId xmlns:a16="http://schemas.microsoft.com/office/drawing/2014/main" id="{7882C0C0-C901-1F3A-12F2-141D55D96085}"/>
                </a:ext>
              </a:extLst>
            </xdr:cNvPr>
            <xdr:cNvGrpSpPr/>
          </xdr:nvGrpSpPr>
          <xdr:grpSpPr>
            <a:xfrm>
              <a:off x="12991991" y="955820"/>
              <a:ext cx="1509165" cy="495771"/>
              <a:chOff x="11990420" y="985538"/>
              <a:chExt cx="1413973" cy="329169"/>
            </a:xfrm>
          </xdr:grpSpPr>
          <xdr:sp macro="" textlink="">
            <xdr:nvSpPr>
              <xdr:cNvPr id="41" name="TextBox 40">
                <a:extLst>
                  <a:ext uri="{FF2B5EF4-FFF2-40B4-BE49-F238E27FC236}">
                    <a16:creationId xmlns:a16="http://schemas.microsoft.com/office/drawing/2014/main" id="{C96F77EC-AAC4-7F23-5604-9548C5A71965}"/>
                  </a:ext>
                </a:extLst>
              </xdr:cNvPr>
              <xdr:cNvSpPr txBox="1"/>
            </xdr:nvSpPr>
            <xdr:spPr>
              <a:xfrm>
                <a:off x="11990420" y="985543"/>
                <a:ext cx="252833" cy="2908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2800" b="0" i="0">
                    <a:solidFill>
                      <a:schemeClr val="dk1"/>
                    </a:solidFill>
                    <a:effectLst/>
                    <a:latin typeface="Abadi" panose="020B0604020104020204" pitchFamily="34" charset="0"/>
                    <a:ea typeface="+mn-ea"/>
                    <a:cs typeface="+mn-cs"/>
                  </a:rPr>
                  <a:t>₹</a:t>
                </a:r>
                <a:endParaRPr lang="en-IN" sz="3200">
                  <a:solidFill>
                    <a:schemeClr val="bg1">
                      <a:lumMod val="50000"/>
                    </a:schemeClr>
                  </a:solidFill>
                  <a:latin typeface="Abadi" panose="020B0604020104020204" pitchFamily="34" charset="0"/>
                </a:endParaRPr>
              </a:p>
            </xdr:txBody>
          </xdr:sp>
          <xdr:sp macro="" textlink="'Pivot Tables'!L3">
            <xdr:nvSpPr>
              <xdr:cNvPr id="40" name="TextBox 39">
                <a:extLst>
                  <a:ext uri="{FF2B5EF4-FFF2-40B4-BE49-F238E27FC236}">
                    <a16:creationId xmlns:a16="http://schemas.microsoft.com/office/drawing/2014/main" id="{DF1359E9-4356-46D0-9E76-67FF0D47B652}"/>
                  </a:ext>
                </a:extLst>
              </xdr:cNvPr>
              <xdr:cNvSpPr txBox="1"/>
            </xdr:nvSpPr>
            <xdr:spPr>
              <a:xfrm>
                <a:off x="12177608" y="985538"/>
                <a:ext cx="1226785" cy="3291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1FD5D04C-E743-417C-8959-DB505824C04F}" type="TxLink">
                  <a:rPr lang="en-US" sz="2400" b="0" i="0" u="none" strike="noStrike">
                    <a:solidFill>
                      <a:srgbClr val="000000"/>
                    </a:solidFill>
                    <a:latin typeface="Abadi" panose="020B0604020104020204" pitchFamily="34" charset="0"/>
                  </a:rPr>
                  <a:pPr algn="l"/>
                  <a:t>-5,577</a:t>
                </a:fld>
                <a:endParaRPr lang="en-IN" sz="1400">
                  <a:solidFill>
                    <a:schemeClr val="bg1">
                      <a:lumMod val="50000"/>
                    </a:schemeClr>
                  </a:solidFill>
                  <a:latin typeface="Abadi" panose="020B0604020104020204" pitchFamily="34" charset="0"/>
                </a:endParaRPr>
              </a:p>
            </xdr:txBody>
          </xdr:sp>
        </xdr:grpSp>
        <xdr:sp macro="" textlink="">
          <xdr:nvSpPr>
            <xdr:cNvPr id="35" name="TextBox 34">
              <a:extLst>
                <a:ext uri="{FF2B5EF4-FFF2-40B4-BE49-F238E27FC236}">
                  <a16:creationId xmlns:a16="http://schemas.microsoft.com/office/drawing/2014/main" id="{C9095E8B-30A7-B4A0-C237-9C69939372A0}"/>
                </a:ext>
              </a:extLst>
            </xdr:cNvPr>
            <xdr:cNvSpPr txBox="1"/>
          </xdr:nvSpPr>
          <xdr:spPr>
            <a:xfrm>
              <a:off x="10982541" y="995161"/>
              <a:ext cx="1905892" cy="4703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800">
                  <a:solidFill>
                    <a:schemeClr val="tx1"/>
                  </a:solidFill>
                  <a:latin typeface="Abadi" panose="020B0604020104020204" pitchFamily="34" charset="0"/>
                </a:rPr>
                <a:t>Available Balance</a:t>
              </a:r>
            </a:p>
          </xdr:txBody>
        </xdr:sp>
      </xdr:grpSp>
      <xdr:sp macro="" textlink="">
        <xdr:nvSpPr>
          <xdr:cNvPr id="160" name="Rectangle: Rounded Corners 159">
            <a:extLst>
              <a:ext uri="{FF2B5EF4-FFF2-40B4-BE49-F238E27FC236}">
                <a16:creationId xmlns:a16="http://schemas.microsoft.com/office/drawing/2014/main" id="{9E6A1C34-9DF9-A6A2-63FC-901763F8568F}"/>
              </a:ext>
            </a:extLst>
          </xdr:cNvPr>
          <xdr:cNvSpPr/>
        </xdr:nvSpPr>
        <xdr:spPr>
          <a:xfrm>
            <a:off x="7335332" y="969392"/>
            <a:ext cx="584912" cy="618613"/>
          </a:xfrm>
          <a:prstGeom prst="roundRect">
            <a:avLst>
              <a:gd name="adj" fmla="val 33918"/>
            </a:avLst>
          </a:prstGeom>
          <a:solidFill>
            <a:srgbClr val="DAD6CC"/>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67" name="Group 166">
            <a:extLst>
              <a:ext uri="{FF2B5EF4-FFF2-40B4-BE49-F238E27FC236}">
                <a16:creationId xmlns:a16="http://schemas.microsoft.com/office/drawing/2014/main" id="{07BBAD50-5677-5FA9-6EBF-F9ACECD45DAA}"/>
              </a:ext>
            </a:extLst>
          </xdr:cNvPr>
          <xdr:cNvGrpSpPr/>
        </xdr:nvGrpSpPr>
        <xdr:grpSpPr>
          <a:xfrm>
            <a:off x="7418962" y="1056116"/>
            <a:ext cx="419552" cy="234339"/>
            <a:chOff x="11059834" y="1044046"/>
            <a:chExt cx="421775" cy="328322"/>
          </a:xfrm>
        </xdr:grpSpPr>
        <xdr:sp macro="" textlink="">
          <xdr:nvSpPr>
            <xdr:cNvPr id="161" name="Rectangle: Top Corners Rounded 160">
              <a:extLst>
                <a:ext uri="{FF2B5EF4-FFF2-40B4-BE49-F238E27FC236}">
                  <a16:creationId xmlns:a16="http://schemas.microsoft.com/office/drawing/2014/main" id="{3D813CC4-185C-5EB3-5E31-0106FECBE034}"/>
                </a:ext>
              </a:extLst>
            </xdr:cNvPr>
            <xdr:cNvSpPr/>
          </xdr:nvSpPr>
          <xdr:spPr>
            <a:xfrm>
              <a:off x="11059834" y="1044046"/>
              <a:ext cx="419870" cy="147925"/>
            </a:xfrm>
            <a:prstGeom prst="round2SameRect">
              <a:avLst>
                <a:gd name="adj1" fmla="val 37255"/>
                <a:gd name="adj2" fmla="val 0"/>
              </a:avLst>
            </a:prstGeom>
            <a:solidFill>
              <a:srgbClr val="F6A9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2" name="Rectangle: Top Corners Rounded 161">
              <a:extLst>
                <a:ext uri="{FF2B5EF4-FFF2-40B4-BE49-F238E27FC236}">
                  <a16:creationId xmlns:a16="http://schemas.microsoft.com/office/drawing/2014/main" id="{BDCED924-75D3-237B-3231-58854294485A}"/>
                </a:ext>
              </a:extLst>
            </xdr:cNvPr>
            <xdr:cNvSpPr/>
          </xdr:nvSpPr>
          <xdr:spPr>
            <a:xfrm>
              <a:off x="11059834" y="1105296"/>
              <a:ext cx="419870" cy="146807"/>
            </a:xfrm>
            <a:prstGeom prst="round2SameRect">
              <a:avLst>
                <a:gd name="adj1" fmla="val 37255"/>
                <a:gd name="adj2" fmla="val 0"/>
              </a:avLst>
            </a:prstGeom>
            <a:solidFill>
              <a:srgbClr val="4783A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3" name="Rectangle: Top Corners Rounded 162">
              <a:extLst>
                <a:ext uri="{FF2B5EF4-FFF2-40B4-BE49-F238E27FC236}">
                  <a16:creationId xmlns:a16="http://schemas.microsoft.com/office/drawing/2014/main" id="{C29A2068-D7A5-C194-C31E-3F9FA06C9CAC}"/>
                </a:ext>
              </a:extLst>
            </xdr:cNvPr>
            <xdr:cNvSpPr/>
          </xdr:nvSpPr>
          <xdr:spPr>
            <a:xfrm>
              <a:off x="11061739" y="1165428"/>
              <a:ext cx="419870" cy="146807"/>
            </a:xfrm>
            <a:prstGeom prst="round2SameRect">
              <a:avLst>
                <a:gd name="adj1" fmla="val 37255"/>
                <a:gd name="adj2" fmla="val 0"/>
              </a:avLst>
            </a:prstGeom>
            <a:solidFill>
              <a:srgbClr val="6FBB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5" name="Rectangle: Top Corners Rounded 164">
              <a:extLst>
                <a:ext uri="{FF2B5EF4-FFF2-40B4-BE49-F238E27FC236}">
                  <a16:creationId xmlns:a16="http://schemas.microsoft.com/office/drawing/2014/main" id="{8DB4CEB6-FF46-5F78-0CA5-8240F645C884}"/>
                </a:ext>
              </a:extLst>
            </xdr:cNvPr>
            <xdr:cNvSpPr/>
          </xdr:nvSpPr>
          <xdr:spPr>
            <a:xfrm>
              <a:off x="11061739" y="1225561"/>
              <a:ext cx="419870" cy="146807"/>
            </a:xfrm>
            <a:prstGeom prst="round2SameRect">
              <a:avLst>
                <a:gd name="adj1" fmla="val 37255"/>
                <a:gd name="adj2" fmla="val 0"/>
              </a:avLst>
            </a:prstGeom>
            <a:solidFill>
              <a:srgbClr val="ED745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clientData/>
  </xdr:twoCellAnchor>
  <xdr:twoCellAnchor>
    <xdr:from>
      <xdr:col>23</xdr:col>
      <xdr:colOff>538589</xdr:colOff>
      <xdr:row>3</xdr:row>
      <xdr:rowOff>52804</xdr:rowOff>
    </xdr:from>
    <xdr:to>
      <xdr:col>31</xdr:col>
      <xdr:colOff>280737</xdr:colOff>
      <xdr:row>11</xdr:row>
      <xdr:rowOff>52804</xdr:rowOff>
    </xdr:to>
    <xdr:sp macro="" textlink="">
      <xdr:nvSpPr>
        <xdr:cNvPr id="80" name="Rectangle: Rounded Corners 79">
          <a:extLst>
            <a:ext uri="{FF2B5EF4-FFF2-40B4-BE49-F238E27FC236}">
              <a16:creationId xmlns:a16="http://schemas.microsoft.com/office/drawing/2014/main" id="{770F2B09-DAC3-2837-23E7-19ECE3EEF36F}"/>
            </a:ext>
          </a:extLst>
        </xdr:cNvPr>
        <xdr:cNvSpPr/>
      </xdr:nvSpPr>
      <xdr:spPr>
        <a:xfrm>
          <a:off x="18826589" y="624304"/>
          <a:ext cx="4568148" cy="1524000"/>
        </a:xfrm>
        <a:prstGeom prst="roundRect">
          <a:avLst>
            <a:gd name="adj" fmla="val 25584"/>
          </a:avLst>
        </a:prstGeom>
        <a:solidFill>
          <a:srgbClr val="989EAE">
            <a:alpha val="30000"/>
          </a:srgbClr>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050">
            <a:latin typeface="Abadi" panose="020B0604020104020204" pitchFamily="34" charset="0"/>
          </a:endParaRPr>
        </a:p>
      </xdr:txBody>
    </xdr:sp>
    <xdr:clientData/>
  </xdr:twoCellAnchor>
  <xdr:twoCellAnchor>
    <xdr:from>
      <xdr:col>25</xdr:col>
      <xdr:colOff>404903</xdr:colOff>
      <xdr:row>5</xdr:row>
      <xdr:rowOff>1299</xdr:rowOff>
    </xdr:from>
    <xdr:to>
      <xdr:col>27</xdr:col>
      <xdr:colOff>605140</xdr:colOff>
      <xdr:row>7</xdr:row>
      <xdr:rowOff>47913</xdr:rowOff>
    </xdr:to>
    <xdr:sp macro="" textlink="">
      <xdr:nvSpPr>
        <xdr:cNvPr id="81" name="TextBox 80">
          <a:extLst>
            <a:ext uri="{FF2B5EF4-FFF2-40B4-BE49-F238E27FC236}">
              <a16:creationId xmlns:a16="http://schemas.microsoft.com/office/drawing/2014/main" id="{CC3657BD-B5C1-843D-1F04-2676A899A881}"/>
            </a:ext>
          </a:extLst>
        </xdr:cNvPr>
        <xdr:cNvSpPr txBox="1"/>
      </xdr:nvSpPr>
      <xdr:spPr>
        <a:xfrm>
          <a:off x="19974448" y="953799"/>
          <a:ext cx="1412510" cy="427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800" b="0" i="0">
              <a:solidFill>
                <a:schemeClr val="bg1"/>
              </a:solidFill>
              <a:effectLst/>
              <a:latin typeface="Abadi" panose="020B0604020104020204" pitchFamily="34" charset="0"/>
              <a:ea typeface="+mn-ea"/>
              <a:cs typeface="+mn-cs"/>
            </a:rPr>
            <a:t>Notification</a:t>
          </a:r>
          <a:endParaRPr lang="en-IN" sz="2000">
            <a:solidFill>
              <a:schemeClr val="bg1"/>
            </a:solidFill>
            <a:latin typeface="Abadi" panose="020B0604020104020204" pitchFamily="34" charset="0"/>
          </a:endParaRPr>
        </a:p>
      </xdr:txBody>
    </xdr:sp>
    <xdr:clientData/>
  </xdr:twoCellAnchor>
  <xdr:twoCellAnchor>
    <xdr:from>
      <xdr:col>24</xdr:col>
      <xdr:colOff>298342</xdr:colOff>
      <xdr:row>7</xdr:row>
      <xdr:rowOff>162092</xdr:rowOff>
    </xdr:from>
    <xdr:to>
      <xdr:col>30</xdr:col>
      <xdr:colOff>116608</xdr:colOff>
      <xdr:row>11</xdr:row>
      <xdr:rowOff>20126</xdr:rowOff>
    </xdr:to>
    <xdr:sp macro="" textlink="'Pivot Tables'!AG14">
      <xdr:nvSpPr>
        <xdr:cNvPr id="29" name="TextBox 28">
          <a:extLst>
            <a:ext uri="{FF2B5EF4-FFF2-40B4-BE49-F238E27FC236}">
              <a16:creationId xmlns:a16="http://schemas.microsoft.com/office/drawing/2014/main" id="{5D60E72D-CCFD-3375-F592-FCF0D77162B7}"/>
            </a:ext>
          </a:extLst>
        </xdr:cNvPr>
        <xdr:cNvSpPr txBox="1"/>
      </xdr:nvSpPr>
      <xdr:spPr>
        <a:xfrm>
          <a:off x="19261751" y="1495592"/>
          <a:ext cx="3455084" cy="6200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C561DAF0-7CE9-4CDD-9AE2-6F2F04E4F078}" type="TxLink">
            <a:rPr lang="en-US" sz="1400" b="0" i="0" u="none" strike="noStrike">
              <a:solidFill>
                <a:schemeClr val="bg1"/>
              </a:solidFill>
              <a:latin typeface="Abadi" panose="020B0604020104020204" pitchFamily="34" charset="0"/>
            </a:rPr>
            <a:pPr algn="l"/>
            <a:t>All bills have been paid, and there are no over due bills</a:t>
          </a:fld>
          <a:endParaRPr lang="en-IN" sz="1800">
            <a:solidFill>
              <a:schemeClr val="bg1"/>
            </a:solidFill>
            <a:latin typeface="Abadi" panose="020B0604020104020204" pitchFamily="34" charset="0"/>
          </a:endParaRPr>
        </a:p>
      </xdr:txBody>
    </xdr:sp>
    <xdr:clientData/>
  </xdr:twoCellAnchor>
  <xdr:twoCellAnchor>
    <xdr:from>
      <xdr:col>24</xdr:col>
      <xdr:colOff>352235</xdr:colOff>
      <xdr:row>4</xdr:row>
      <xdr:rowOff>21077</xdr:rowOff>
    </xdr:from>
    <xdr:to>
      <xdr:col>25</xdr:col>
      <xdr:colOff>325326</xdr:colOff>
      <xdr:row>7</xdr:row>
      <xdr:rowOff>85483</xdr:rowOff>
    </xdr:to>
    <xdr:grpSp>
      <xdr:nvGrpSpPr>
        <xdr:cNvPr id="176" name="Group 175">
          <a:extLst>
            <a:ext uri="{FF2B5EF4-FFF2-40B4-BE49-F238E27FC236}">
              <a16:creationId xmlns:a16="http://schemas.microsoft.com/office/drawing/2014/main" id="{373D1771-BDD1-BDCD-BCE1-D13443DCE855}"/>
            </a:ext>
          </a:extLst>
        </xdr:cNvPr>
        <xdr:cNvGrpSpPr/>
      </xdr:nvGrpSpPr>
      <xdr:grpSpPr>
        <a:xfrm>
          <a:off x="19243485" y="783077"/>
          <a:ext cx="576341" cy="635906"/>
          <a:chOff x="13515551" y="898170"/>
          <a:chExt cx="587078" cy="618588"/>
        </a:xfrm>
      </xdr:grpSpPr>
      <xdr:sp macro="" textlink="">
        <xdr:nvSpPr>
          <xdr:cNvPr id="172" name="Rectangle: Rounded Corners 171">
            <a:extLst>
              <a:ext uri="{FF2B5EF4-FFF2-40B4-BE49-F238E27FC236}">
                <a16:creationId xmlns:a16="http://schemas.microsoft.com/office/drawing/2014/main" id="{A10ED1AD-9C84-D3A7-A05D-5CB2023C25DC}"/>
              </a:ext>
            </a:extLst>
          </xdr:cNvPr>
          <xdr:cNvSpPr/>
        </xdr:nvSpPr>
        <xdr:spPr>
          <a:xfrm>
            <a:off x="13515551" y="898170"/>
            <a:ext cx="587078" cy="618588"/>
          </a:xfrm>
          <a:prstGeom prst="roundRect">
            <a:avLst>
              <a:gd name="adj" fmla="val 33918"/>
            </a:avLst>
          </a:prstGeom>
          <a:solidFill>
            <a:srgbClr val="F33E3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74" name="Rectangle: Rounded Corners 173">
            <a:extLst>
              <a:ext uri="{FF2B5EF4-FFF2-40B4-BE49-F238E27FC236}">
                <a16:creationId xmlns:a16="http://schemas.microsoft.com/office/drawing/2014/main" id="{F689A421-940B-D4F2-F641-5AFFA6971783}"/>
              </a:ext>
            </a:extLst>
          </xdr:cNvPr>
          <xdr:cNvSpPr/>
        </xdr:nvSpPr>
        <xdr:spPr>
          <a:xfrm>
            <a:off x="13619018" y="1011382"/>
            <a:ext cx="379490" cy="381958"/>
          </a:xfrm>
          <a:prstGeom prst="roundRect">
            <a:avLst>
              <a:gd name="adj" fmla="val 33918"/>
            </a:avLst>
          </a:prstGeom>
          <a:no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75" name="Oval 174">
            <a:extLst>
              <a:ext uri="{FF2B5EF4-FFF2-40B4-BE49-F238E27FC236}">
                <a16:creationId xmlns:a16="http://schemas.microsoft.com/office/drawing/2014/main" id="{36A97552-A499-07E9-26E3-0495FFED057F}"/>
              </a:ext>
            </a:extLst>
          </xdr:cNvPr>
          <xdr:cNvSpPr/>
        </xdr:nvSpPr>
        <xdr:spPr>
          <a:xfrm>
            <a:off x="13873018" y="969818"/>
            <a:ext cx="138546" cy="138545"/>
          </a:xfrm>
          <a:prstGeom prst="ellipse">
            <a:avLst/>
          </a:prstGeom>
          <a:solidFill>
            <a:schemeClr val="bg1"/>
          </a:solidFill>
          <a:ln w="25400">
            <a:solidFill>
              <a:srgbClr val="F33E3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22</xdr:col>
      <xdr:colOff>12095</xdr:colOff>
      <xdr:row>15</xdr:row>
      <xdr:rowOff>4652</xdr:rowOff>
    </xdr:from>
    <xdr:to>
      <xdr:col>25</xdr:col>
      <xdr:colOff>176665</xdr:colOff>
      <xdr:row>150</xdr:row>
      <xdr:rowOff>60476</xdr:rowOff>
    </xdr:to>
    <xdr:grpSp>
      <xdr:nvGrpSpPr>
        <xdr:cNvPr id="48" name="Group 47">
          <a:extLst>
            <a:ext uri="{FF2B5EF4-FFF2-40B4-BE49-F238E27FC236}">
              <a16:creationId xmlns:a16="http://schemas.microsoft.com/office/drawing/2014/main" id="{38D41A46-C146-D751-B37C-1AB1656CFCEB}"/>
            </a:ext>
          </a:extLst>
        </xdr:cNvPr>
        <xdr:cNvGrpSpPr/>
      </xdr:nvGrpSpPr>
      <xdr:grpSpPr>
        <a:xfrm>
          <a:off x="17696845" y="2862152"/>
          <a:ext cx="1974320" cy="2024324"/>
          <a:chOff x="17721398" y="2760502"/>
          <a:chExt cx="1881750" cy="1861505"/>
        </a:xfrm>
      </xdr:grpSpPr>
      <xdr:sp macro="" textlink="">
        <xdr:nvSpPr>
          <xdr:cNvPr id="196" name="Rectangle: Rounded Corners 195">
            <a:extLst>
              <a:ext uri="{FF2B5EF4-FFF2-40B4-BE49-F238E27FC236}">
                <a16:creationId xmlns:a16="http://schemas.microsoft.com/office/drawing/2014/main" id="{FD225091-7AE1-FF1E-4649-508ADCC1B8FA}"/>
              </a:ext>
            </a:extLst>
          </xdr:cNvPr>
          <xdr:cNvSpPr/>
        </xdr:nvSpPr>
        <xdr:spPr>
          <a:xfrm>
            <a:off x="17721398" y="2760502"/>
            <a:ext cx="1881750" cy="1861505"/>
          </a:xfrm>
          <a:prstGeom prst="roundRect">
            <a:avLst>
              <a:gd name="adj" fmla="val 25584"/>
            </a:avLst>
          </a:prstGeom>
          <a:solidFill>
            <a:srgbClr val="0D0D0D"/>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050">
              <a:latin typeface="Abadi" panose="020B0604020104020204" pitchFamily="34" charset="0"/>
            </a:endParaRPr>
          </a:p>
        </xdr:txBody>
      </xdr:sp>
      <xdr:sp macro="" textlink="">
        <xdr:nvSpPr>
          <xdr:cNvPr id="197" name="TextBox 196">
            <a:extLst>
              <a:ext uri="{FF2B5EF4-FFF2-40B4-BE49-F238E27FC236}">
                <a16:creationId xmlns:a16="http://schemas.microsoft.com/office/drawing/2014/main" id="{364EE743-9129-4071-4073-1ACC04F6D557}"/>
              </a:ext>
            </a:extLst>
          </xdr:cNvPr>
          <xdr:cNvSpPr txBox="1"/>
        </xdr:nvSpPr>
        <xdr:spPr>
          <a:xfrm>
            <a:off x="17761213" y="4201013"/>
            <a:ext cx="1336487" cy="290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0" i="0">
                <a:solidFill>
                  <a:schemeClr val="bg1"/>
                </a:solidFill>
                <a:effectLst/>
                <a:latin typeface="Abadi" panose="020B0604020104020204" pitchFamily="34" charset="0"/>
                <a:ea typeface="+mn-ea"/>
                <a:cs typeface="+mn-cs"/>
              </a:rPr>
              <a:t>Last</a:t>
            </a:r>
            <a:r>
              <a:rPr lang="en-IN" sz="1400" b="0" i="0" baseline="0">
                <a:solidFill>
                  <a:schemeClr val="bg1"/>
                </a:solidFill>
                <a:effectLst/>
                <a:latin typeface="Abadi" panose="020B0604020104020204" pitchFamily="34" charset="0"/>
                <a:ea typeface="+mn-ea"/>
                <a:cs typeface="+mn-cs"/>
              </a:rPr>
              <a:t> Update</a:t>
            </a:r>
            <a:endParaRPr lang="en-IN" sz="1600">
              <a:solidFill>
                <a:schemeClr val="bg1"/>
              </a:solidFill>
              <a:latin typeface="Abadi" panose="020B0604020104020204" pitchFamily="34" charset="0"/>
            </a:endParaRPr>
          </a:p>
        </xdr:txBody>
      </xdr:sp>
      <xdr:sp macro="" textlink="'Income &amp; Expenses'!P2">
        <xdr:nvSpPr>
          <xdr:cNvPr id="3" name="TextBox 2">
            <a:extLst>
              <a:ext uri="{FF2B5EF4-FFF2-40B4-BE49-F238E27FC236}">
                <a16:creationId xmlns:a16="http://schemas.microsoft.com/office/drawing/2014/main" id="{A9C6CAB2-9B49-6858-1A5E-9273FA5CB380}"/>
              </a:ext>
            </a:extLst>
          </xdr:cNvPr>
          <xdr:cNvSpPr txBox="1"/>
        </xdr:nvSpPr>
        <xdr:spPr>
          <a:xfrm>
            <a:off x="17794709" y="3006213"/>
            <a:ext cx="1019966" cy="1897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5172237-8071-425B-9D78-1FB6FE83B0CA}" type="TxLink">
              <a:rPr lang="en-US" sz="1100" b="0" i="0" u="none" strike="noStrike">
                <a:solidFill>
                  <a:schemeClr val="bg1"/>
                </a:solidFill>
                <a:latin typeface="Abadi"/>
              </a:rPr>
              <a:pPr algn="ctr"/>
              <a:t>February,05</a:t>
            </a:fld>
            <a:endParaRPr lang="en-IN" sz="2000">
              <a:solidFill>
                <a:schemeClr val="bg1"/>
              </a:solidFill>
              <a:latin typeface="Abadi" panose="020B0604020104020204" pitchFamily="34" charset="0"/>
            </a:endParaRPr>
          </a:p>
        </xdr:txBody>
      </xdr:sp>
      <xdr:sp macro="" textlink="'Income &amp; Expenses'!P3">
        <xdr:nvSpPr>
          <xdr:cNvPr id="14" name="TextBox 13">
            <a:extLst>
              <a:ext uri="{FF2B5EF4-FFF2-40B4-BE49-F238E27FC236}">
                <a16:creationId xmlns:a16="http://schemas.microsoft.com/office/drawing/2014/main" id="{1AD60E1D-095E-C1FA-5C2B-16F4847ACBE5}"/>
              </a:ext>
            </a:extLst>
          </xdr:cNvPr>
          <xdr:cNvSpPr txBox="1"/>
        </xdr:nvSpPr>
        <xdr:spPr>
          <a:xfrm>
            <a:off x="17794709" y="3352032"/>
            <a:ext cx="1135371" cy="3618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FF5608B-DE70-49D1-A464-53574BA29E92}" type="TxLink">
              <a:rPr lang="en-US" sz="2400" b="0" i="0" u="none" strike="noStrike">
                <a:solidFill>
                  <a:schemeClr val="bg1"/>
                </a:solidFill>
                <a:latin typeface="Abadi"/>
              </a:rPr>
              <a:pPr algn="ctr"/>
              <a:t>Sunday</a:t>
            </a:fld>
            <a:endParaRPr lang="en-IN" sz="3200">
              <a:solidFill>
                <a:schemeClr val="bg1"/>
              </a:solidFill>
              <a:latin typeface="Abadi" panose="020B0604020104020204" pitchFamily="34" charset="0"/>
            </a:endParaRPr>
          </a:p>
        </xdr:txBody>
      </xdr:sp>
      <xdr:sp macro="" textlink="'Income &amp; Expenses'!P4">
        <xdr:nvSpPr>
          <xdr:cNvPr id="16" name="TextBox 15">
            <a:extLst>
              <a:ext uri="{FF2B5EF4-FFF2-40B4-BE49-F238E27FC236}">
                <a16:creationId xmlns:a16="http://schemas.microsoft.com/office/drawing/2014/main" id="{792C41C2-71D1-EA13-8390-05FECE1049B8}"/>
              </a:ext>
            </a:extLst>
          </xdr:cNvPr>
          <xdr:cNvSpPr txBox="1"/>
        </xdr:nvSpPr>
        <xdr:spPr>
          <a:xfrm>
            <a:off x="17740415" y="3707963"/>
            <a:ext cx="1543854" cy="3460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3F9BC02-C02E-45E4-A89F-1FAC147BF772}" type="TxLink">
              <a:rPr lang="en-US" sz="2400" b="0" i="0" u="none" strike="noStrike">
                <a:solidFill>
                  <a:schemeClr val="bg1"/>
                </a:solidFill>
                <a:latin typeface="Abadi"/>
              </a:rPr>
              <a:pPr algn="ctr"/>
              <a:t>12:54 PM</a:t>
            </a:fld>
            <a:endParaRPr lang="en-IN" sz="3200">
              <a:solidFill>
                <a:schemeClr val="bg1"/>
              </a:solidFill>
              <a:latin typeface="Abadi" panose="020B0604020104020204" pitchFamily="34" charset="0"/>
            </a:endParaRPr>
          </a:p>
        </xdr:txBody>
      </xdr:sp>
      <xdr:pic>
        <xdr:nvPicPr>
          <xdr:cNvPr id="18" name="Picture 17">
            <a:extLst>
              <a:ext uri="{FF2B5EF4-FFF2-40B4-BE49-F238E27FC236}">
                <a16:creationId xmlns:a16="http://schemas.microsoft.com/office/drawing/2014/main" id="{FE492063-B271-B35F-6CCA-34394F168B5B}"/>
              </a:ext>
            </a:extLst>
          </xdr:cNvPr>
          <xdr:cNvPicPr>
            <a:picLocks noChangeAspect="1"/>
          </xdr:cNvPicPr>
        </xdr:nvPicPr>
        <xdr:blipFill rotWithShape="1">
          <a:blip xmlns:r="http://schemas.openxmlformats.org/officeDocument/2006/relationships" r:embed="rId5" cstate="hqprint">
            <a:extLst>
              <a:ext uri="{28A0092B-C50C-407E-A947-70E740481C1C}">
                <a14:useLocalDpi xmlns:a14="http://schemas.microsoft.com/office/drawing/2010/main"/>
              </a:ext>
            </a:extLst>
          </a:blip>
          <a:srcRect l="21228" t="27710" r="42618" b="25866"/>
          <a:stretch/>
        </xdr:blipFill>
        <xdr:spPr>
          <a:xfrm rot="5400000">
            <a:off x="18785360" y="2872678"/>
            <a:ext cx="637274" cy="616978"/>
          </a:xfrm>
          <a:prstGeom prst="ellipse">
            <a:avLst/>
          </a:prstGeom>
          <a:ln>
            <a:noFill/>
          </a:ln>
        </xdr:spPr>
      </xdr:pic>
    </xdr:grpSp>
    <xdr:clientData/>
  </xdr:twoCellAnchor>
  <xdr:twoCellAnchor>
    <xdr:from>
      <xdr:col>26</xdr:col>
      <xdr:colOff>28246</xdr:colOff>
      <xdr:row>15</xdr:row>
      <xdr:rowOff>124378</xdr:rowOff>
    </xdr:from>
    <xdr:to>
      <xdr:col>32</xdr:col>
      <xdr:colOff>31816</xdr:colOff>
      <xdr:row>150</xdr:row>
      <xdr:rowOff>95250</xdr:rowOff>
    </xdr:to>
    <xdr:grpSp>
      <xdr:nvGrpSpPr>
        <xdr:cNvPr id="45" name="Group 44">
          <a:extLst>
            <a:ext uri="{FF2B5EF4-FFF2-40B4-BE49-F238E27FC236}">
              <a16:creationId xmlns:a16="http://schemas.microsoft.com/office/drawing/2014/main" id="{47C639A6-2281-CAEC-3C30-CE34F3800959}"/>
            </a:ext>
          </a:extLst>
        </xdr:cNvPr>
        <xdr:cNvGrpSpPr/>
      </xdr:nvGrpSpPr>
      <xdr:grpSpPr>
        <a:xfrm>
          <a:off x="20125996" y="2981878"/>
          <a:ext cx="3623070" cy="1939372"/>
          <a:chOff x="20185852" y="2872575"/>
          <a:chExt cx="3651177" cy="1894609"/>
        </a:xfrm>
      </xdr:grpSpPr>
      <xdr:sp macro="" textlink="">
        <xdr:nvSpPr>
          <xdr:cNvPr id="188" name="Oval 187">
            <a:extLst>
              <a:ext uri="{FF2B5EF4-FFF2-40B4-BE49-F238E27FC236}">
                <a16:creationId xmlns:a16="http://schemas.microsoft.com/office/drawing/2014/main" id="{E74EC0AA-241C-E9A4-7B63-D4A543FD042E}"/>
              </a:ext>
            </a:extLst>
          </xdr:cNvPr>
          <xdr:cNvSpPr/>
        </xdr:nvSpPr>
        <xdr:spPr>
          <a:xfrm>
            <a:off x="20185852" y="2872575"/>
            <a:ext cx="1938669" cy="1889019"/>
          </a:xfrm>
          <a:prstGeom prst="ellipse">
            <a:avLst/>
          </a:prstGeom>
          <a:solidFill>
            <a:srgbClr val="989EAE">
              <a:alpha val="30000"/>
            </a:srgbClr>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050">
              <a:solidFill>
                <a:schemeClr val="lt1"/>
              </a:solidFill>
              <a:latin typeface="Abadi" panose="020B0604020104020204" pitchFamily="34" charset="0"/>
              <a:ea typeface="+mn-ea"/>
              <a:cs typeface="+mn-cs"/>
            </a:endParaRPr>
          </a:p>
        </xdr:txBody>
      </xdr:sp>
      <xdr:sp macro="" textlink="">
        <xdr:nvSpPr>
          <xdr:cNvPr id="191" name="TextBox 190">
            <a:extLst>
              <a:ext uri="{FF2B5EF4-FFF2-40B4-BE49-F238E27FC236}">
                <a16:creationId xmlns:a16="http://schemas.microsoft.com/office/drawing/2014/main" id="{FA8BEDFE-E9C4-A107-2A6B-DE14B1D8D579}"/>
              </a:ext>
            </a:extLst>
          </xdr:cNvPr>
          <xdr:cNvSpPr txBox="1"/>
        </xdr:nvSpPr>
        <xdr:spPr>
          <a:xfrm>
            <a:off x="21867238" y="3096434"/>
            <a:ext cx="1969791" cy="1670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4000" b="0" i="0">
                <a:solidFill>
                  <a:schemeClr val="accent6">
                    <a:lumMod val="50000"/>
                  </a:schemeClr>
                </a:solidFill>
                <a:effectLst/>
                <a:latin typeface="Freestyle Script" panose="030804020302050B0404" pitchFamily="66" charset="0"/>
                <a:ea typeface="+mn-ea"/>
                <a:cs typeface="+mn-cs"/>
              </a:rPr>
              <a:t>Katam</a:t>
            </a:r>
            <a:r>
              <a:rPr lang="en-IN" sz="3200" b="0" i="0" baseline="0">
                <a:solidFill>
                  <a:schemeClr val="bg1"/>
                </a:solidFill>
                <a:effectLst/>
                <a:latin typeface="Freestyle Script" panose="030804020302050B0404" pitchFamily="66" charset="0"/>
                <a:ea typeface="+mn-ea"/>
                <a:cs typeface="+mn-cs"/>
              </a:rPr>
              <a:t> </a:t>
            </a:r>
            <a:r>
              <a:rPr lang="en-IN" sz="4800" b="0" i="0" baseline="0">
                <a:solidFill>
                  <a:schemeClr val="accent6">
                    <a:lumMod val="50000"/>
                  </a:schemeClr>
                </a:solidFill>
                <a:effectLst/>
                <a:latin typeface="Freestyle Script" panose="030804020302050B0404" pitchFamily="66" charset="0"/>
                <a:ea typeface="+mn-ea"/>
                <a:cs typeface="+mn-cs"/>
              </a:rPr>
              <a:t>Sushma</a:t>
            </a:r>
            <a:endParaRPr lang="en-IN" sz="3600">
              <a:solidFill>
                <a:schemeClr val="accent6">
                  <a:lumMod val="50000"/>
                </a:schemeClr>
              </a:solidFill>
              <a:latin typeface="Freestyle Script" panose="030804020302050B0404" pitchFamily="66" charset="0"/>
            </a:endParaRPr>
          </a:p>
        </xdr:txBody>
      </xdr:sp>
      <xdr:pic>
        <xdr:nvPicPr>
          <xdr:cNvPr id="23" name="Picture 22">
            <a:extLst>
              <a:ext uri="{FF2B5EF4-FFF2-40B4-BE49-F238E27FC236}">
                <a16:creationId xmlns:a16="http://schemas.microsoft.com/office/drawing/2014/main" id="{0748FEB6-8769-2251-8B8B-90D0FE3481E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rot="5400000">
            <a:off x="20354271" y="2965399"/>
            <a:ext cx="1624647" cy="1686320"/>
          </a:xfrm>
          <a:prstGeom prst="ellipse">
            <a:avLst/>
          </a:prstGeom>
        </xdr:spPr>
      </xdr:pic>
    </xdr:grpSp>
    <xdr:clientData/>
  </xdr:twoCellAnchor>
  <xdr:twoCellAnchor>
    <xdr:from>
      <xdr:col>21</xdr:col>
      <xdr:colOff>194553</xdr:colOff>
      <xdr:row>151</xdr:row>
      <xdr:rowOff>138541</xdr:rowOff>
    </xdr:from>
    <xdr:to>
      <xdr:col>31</xdr:col>
      <xdr:colOff>332828</xdr:colOff>
      <xdr:row>158</xdr:row>
      <xdr:rowOff>39415</xdr:rowOff>
    </xdr:to>
    <xdr:grpSp>
      <xdr:nvGrpSpPr>
        <xdr:cNvPr id="32" name="Group 31">
          <a:extLst>
            <a:ext uri="{FF2B5EF4-FFF2-40B4-BE49-F238E27FC236}">
              <a16:creationId xmlns:a16="http://schemas.microsoft.com/office/drawing/2014/main" id="{08BB1D16-2E3F-9345-D84B-3E193BE075F1}"/>
            </a:ext>
          </a:extLst>
        </xdr:cNvPr>
        <xdr:cNvGrpSpPr/>
      </xdr:nvGrpSpPr>
      <xdr:grpSpPr>
        <a:xfrm>
          <a:off x="17276053" y="5186791"/>
          <a:ext cx="6170775" cy="1456624"/>
          <a:chOff x="14919527" y="4736186"/>
          <a:chExt cx="5436426" cy="1228610"/>
        </a:xfrm>
      </xdr:grpSpPr>
      <xdr:sp macro="" textlink="">
        <xdr:nvSpPr>
          <xdr:cNvPr id="19" name="Rectangle: Rounded Corners 18">
            <a:extLst>
              <a:ext uri="{FF2B5EF4-FFF2-40B4-BE49-F238E27FC236}">
                <a16:creationId xmlns:a16="http://schemas.microsoft.com/office/drawing/2014/main" id="{9BD143DB-1EE6-CDBC-1B36-1C96CE30E79A}"/>
              </a:ext>
            </a:extLst>
          </xdr:cNvPr>
          <xdr:cNvSpPr/>
        </xdr:nvSpPr>
        <xdr:spPr>
          <a:xfrm>
            <a:off x="14919527" y="4736186"/>
            <a:ext cx="5436426" cy="1228610"/>
          </a:xfrm>
          <a:prstGeom prst="roundRect">
            <a:avLst>
              <a:gd name="adj" fmla="val 14836"/>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050">
                <a:latin typeface="Abadi" panose="020B0604020104020204" pitchFamily="34" charset="0"/>
              </a:rPr>
              <a:t>'''+++++</a:t>
            </a:r>
          </a:p>
        </xdr:txBody>
      </xdr:sp>
      <xdr:grpSp>
        <xdr:nvGrpSpPr>
          <xdr:cNvPr id="17" name="Group 16">
            <a:extLst>
              <a:ext uri="{FF2B5EF4-FFF2-40B4-BE49-F238E27FC236}">
                <a16:creationId xmlns:a16="http://schemas.microsoft.com/office/drawing/2014/main" id="{636E4B0B-C483-B0DA-DA58-949759FE6F0C}"/>
              </a:ext>
            </a:extLst>
          </xdr:cNvPr>
          <xdr:cNvGrpSpPr/>
        </xdr:nvGrpSpPr>
        <xdr:grpSpPr>
          <a:xfrm>
            <a:off x="17649763" y="4878827"/>
            <a:ext cx="2397280" cy="493328"/>
            <a:chOff x="17791635" y="4924658"/>
            <a:chExt cx="2326466" cy="474711"/>
          </a:xfrm>
        </xdr:grpSpPr>
        <xdr:sp macro="" textlink="'Pivot Tables'!AO12">
          <xdr:nvSpPr>
            <xdr:cNvPr id="89" name="TextBox 88">
              <a:extLst>
                <a:ext uri="{FF2B5EF4-FFF2-40B4-BE49-F238E27FC236}">
                  <a16:creationId xmlns:a16="http://schemas.microsoft.com/office/drawing/2014/main" id="{B77A6D1A-DE2F-7222-BD93-34865C5D7299}"/>
                </a:ext>
              </a:extLst>
            </xdr:cNvPr>
            <xdr:cNvSpPr txBox="1"/>
          </xdr:nvSpPr>
          <xdr:spPr>
            <a:xfrm>
              <a:off x="19271434" y="4969282"/>
              <a:ext cx="846667" cy="2865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22C2972F-C570-4E25-AD90-BA201FC71134}" type="TxLink">
                <a:rPr lang="en-US" sz="1600" b="0" i="0" u="none" strike="noStrike">
                  <a:solidFill>
                    <a:schemeClr val="bg1">
                      <a:lumMod val="50000"/>
                    </a:schemeClr>
                  </a:solidFill>
                  <a:latin typeface="Abadi" panose="020B0604020104020204" pitchFamily="34" charset="0"/>
                  <a:ea typeface="Calibri"/>
                  <a:cs typeface="Calibri"/>
                </a:rPr>
                <a:pPr algn="l"/>
                <a:t>36,043</a:t>
              </a:fld>
              <a:endParaRPr lang="en-IN" sz="1400">
                <a:solidFill>
                  <a:schemeClr val="bg1">
                    <a:lumMod val="50000"/>
                  </a:schemeClr>
                </a:solidFill>
                <a:latin typeface="Abadi" panose="020B0604020104020204" pitchFamily="34" charset="0"/>
              </a:endParaRPr>
            </a:p>
          </xdr:txBody>
        </xdr:sp>
        <xdr:sp macro="" textlink="">
          <xdr:nvSpPr>
            <xdr:cNvPr id="91" name="TextBox 90">
              <a:extLst>
                <a:ext uri="{FF2B5EF4-FFF2-40B4-BE49-F238E27FC236}">
                  <a16:creationId xmlns:a16="http://schemas.microsoft.com/office/drawing/2014/main" id="{4CE59DAC-C2BE-2C64-10E3-47F562658929}"/>
                </a:ext>
              </a:extLst>
            </xdr:cNvPr>
            <xdr:cNvSpPr txBox="1"/>
          </xdr:nvSpPr>
          <xdr:spPr>
            <a:xfrm>
              <a:off x="19063625" y="4924658"/>
              <a:ext cx="260874" cy="4747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2000">
                  <a:solidFill>
                    <a:schemeClr val="bg1">
                      <a:lumMod val="50000"/>
                    </a:schemeClr>
                  </a:solidFill>
                  <a:latin typeface="Abadi" panose="020B0604020104020204" pitchFamily="34" charset="0"/>
                </a:rPr>
                <a:t>/</a:t>
              </a:r>
            </a:p>
          </xdr:txBody>
        </xdr:sp>
        <xdr:sp macro="" textlink="'Pivot Tables'!AN12">
          <xdr:nvSpPr>
            <xdr:cNvPr id="93" name="TextBox 92">
              <a:extLst>
                <a:ext uri="{FF2B5EF4-FFF2-40B4-BE49-F238E27FC236}">
                  <a16:creationId xmlns:a16="http://schemas.microsoft.com/office/drawing/2014/main" id="{BC93CCA4-7DE5-73A5-3648-65960742BEDC}"/>
                </a:ext>
              </a:extLst>
            </xdr:cNvPr>
            <xdr:cNvSpPr txBox="1"/>
          </xdr:nvSpPr>
          <xdr:spPr>
            <a:xfrm>
              <a:off x="17791635" y="4931716"/>
              <a:ext cx="1343033" cy="389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8944F536-602D-47A5-B0CF-01C3CAE69E1B}" type="TxLink">
                <a:rPr lang="en-US" sz="2000" b="0" i="0" u="none" strike="noStrike">
                  <a:solidFill>
                    <a:schemeClr val="tx1"/>
                  </a:solidFill>
                  <a:latin typeface="Abadi" panose="020B0604020104020204" pitchFamily="34" charset="0"/>
                  <a:ea typeface="Calibri"/>
                  <a:cs typeface="Calibri"/>
                </a:rPr>
                <a:pPr algn="l"/>
                <a:t>₹ 5,600</a:t>
              </a:fld>
              <a:endParaRPr lang="en-US" sz="1400" b="0" i="0" u="none" strike="noStrike">
                <a:solidFill>
                  <a:schemeClr val="tx1"/>
                </a:solidFill>
                <a:latin typeface="Abadi" panose="020B0604020104020204" pitchFamily="34" charset="0"/>
              </a:endParaRPr>
            </a:p>
          </xdr:txBody>
        </xdr:sp>
      </xdr:grpSp>
      <xdr:sp macro="" textlink="">
        <xdr:nvSpPr>
          <xdr:cNvPr id="86" name="TextBox 85">
            <a:extLst>
              <a:ext uri="{FF2B5EF4-FFF2-40B4-BE49-F238E27FC236}">
                <a16:creationId xmlns:a16="http://schemas.microsoft.com/office/drawing/2014/main" id="{73052143-05D4-608A-C213-60DB895D8DCC}"/>
              </a:ext>
            </a:extLst>
          </xdr:cNvPr>
          <xdr:cNvSpPr txBox="1"/>
        </xdr:nvSpPr>
        <xdr:spPr>
          <a:xfrm>
            <a:off x="15135892" y="4845785"/>
            <a:ext cx="1915595" cy="6393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800">
                <a:solidFill>
                  <a:schemeClr val="tx1"/>
                </a:solidFill>
                <a:latin typeface="Abadi" panose="020B0604020104020204" pitchFamily="34" charset="0"/>
              </a:rPr>
              <a:t>Income</a:t>
            </a:r>
            <a:r>
              <a:rPr lang="en-IN" sz="1800" baseline="0">
                <a:solidFill>
                  <a:schemeClr val="tx1"/>
                </a:solidFill>
                <a:latin typeface="Abadi" panose="020B0604020104020204" pitchFamily="34" charset="0"/>
              </a:rPr>
              <a:t> Goal</a:t>
            </a:r>
          </a:p>
          <a:p>
            <a:pPr algn="l"/>
            <a:r>
              <a:rPr lang="en-IN" sz="1400">
                <a:solidFill>
                  <a:srgbClr val="00B050"/>
                </a:solidFill>
                <a:latin typeface="Abadi" panose="020B0604020104020204" pitchFamily="34" charset="0"/>
              </a:rPr>
              <a:t>Progress</a:t>
            </a:r>
            <a:r>
              <a:rPr lang="en-IN" sz="1400" baseline="0">
                <a:solidFill>
                  <a:srgbClr val="00B050"/>
                </a:solidFill>
                <a:latin typeface="Abadi" panose="020B0604020104020204" pitchFamily="34" charset="0"/>
              </a:rPr>
              <a:t> to month</a:t>
            </a:r>
          </a:p>
          <a:p>
            <a:pPr algn="l"/>
            <a:endParaRPr lang="en-IN" sz="1200">
              <a:solidFill>
                <a:schemeClr val="bg1">
                  <a:lumMod val="50000"/>
                </a:schemeClr>
              </a:solidFill>
              <a:latin typeface="Abadi" panose="020B0604020104020204" pitchFamily="34" charset="0"/>
            </a:endParaRPr>
          </a:p>
        </xdr:txBody>
      </xdr:sp>
      <xdr:graphicFrame macro="">
        <xdr:nvGraphicFramePr>
          <xdr:cNvPr id="24" name="Chart 23">
            <a:extLst>
              <a:ext uri="{FF2B5EF4-FFF2-40B4-BE49-F238E27FC236}">
                <a16:creationId xmlns:a16="http://schemas.microsoft.com/office/drawing/2014/main" id="{42E2BEC4-3E6F-4D01-BF7E-FE0D9B2E3553}"/>
              </a:ext>
            </a:extLst>
          </xdr:cNvPr>
          <xdr:cNvGraphicFramePr>
            <a:graphicFrameLocks/>
          </xdr:cNvGraphicFramePr>
        </xdr:nvGraphicFramePr>
        <xdr:xfrm>
          <a:off x="14957414" y="5225924"/>
          <a:ext cx="5342695" cy="559889"/>
        </xdr:xfrm>
        <a:graphic>
          <a:graphicData uri="http://schemas.openxmlformats.org/drawingml/2006/chart">
            <c:chart xmlns:c="http://schemas.openxmlformats.org/drawingml/2006/chart" xmlns:r="http://schemas.openxmlformats.org/officeDocument/2006/relationships" r:id="rId7"/>
          </a:graphicData>
        </a:graphic>
      </xdr:graphicFrame>
      <xdr:sp macro="" textlink="">
        <xdr:nvSpPr>
          <xdr:cNvPr id="26" name="Rectangle: Rounded Corners 25">
            <a:extLst>
              <a:ext uri="{FF2B5EF4-FFF2-40B4-BE49-F238E27FC236}">
                <a16:creationId xmlns:a16="http://schemas.microsoft.com/office/drawing/2014/main" id="{95B05A15-CA8F-168A-073F-02543045985B}"/>
              </a:ext>
            </a:extLst>
          </xdr:cNvPr>
          <xdr:cNvSpPr/>
        </xdr:nvSpPr>
        <xdr:spPr>
          <a:xfrm>
            <a:off x="15052443" y="5434404"/>
            <a:ext cx="5142309" cy="139272"/>
          </a:xfrm>
          <a:prstGeom prst="roundRect">
            <a:avLst>
              <a:gd name="adj" fmla="val 50000"/>
            </a:avLst>
          </a:prstGeom>
          <a:noFill/>
          <a:ln w="984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Pivot Tables'!AN14">
        <xdr:nvSpPr>
          <xdr:cNvPr id="20" name="TextBox 19">
            <a:extLst>
              <a:ext uri="{FF2B5EF4-FFF2-40B4-BE49-F238E27FC236}">
                <a16:creationId xmlns:a16="http://schemas.microsoft.com/office/drawing/2014/main" id="{E4F8E6EE-1BC6-55D9-B7E3-7319C9652028}"/>
              </a:ext>
            </a:extLst>
          </xdr:cNvPr>
          <xdr:cNvSpPr txBox="1"/>
        </xdr:nvSpPr>
        <xdr:spPr>
          <a:xfrm>
            <a:off x="15070096" y="5597468"/>
            <a:ext cx="697284" cy="2712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775A8A3-932B-48AE-A631-44AD6AA27506}" type="TxLink">
              <a:rPr lang="en-US" sz="1200" b="0" i="0" u="none" strike="noStrike">
                <a:solidFill>
                  <a:schemeClr val="bg1">
                    <a:lumMod val="50000"/>
                  </a:schemeClr>
                </a:solidFill>
                <a:effectLst/>
                <a:latin typeface="Abadi"/>
                <a:ea typeface="+mn-ea"/>
                <a:cs typeface="+mn-cs"/>
              </a:rPr>
              <a:pPr algn="ctr"/>
              <a:t>16%</a:t>
            </a:fld>
            <a:endParaRPr lang="en-IN" sz="1100">
              <a:solidFill>
                <a:schemeClr val="bg1">
                  <a:lumMod val="50000"/>
                </a:schemeClr>
              </a:solidFill>
              <a:latin typeface="Abadi" panose="020B0604020104020204" pitchFamily="34" charset="0"/>
            </a:endParaRPr>
          </a:p>
        </xdr:txBody>
      </xdr:sp>
      <xdr:sp macro="" textlink="'Pivot Tables'!AN16">
        <xdr:nvSpPr>
          <xdr:cNvPr id="21" name="TextBox 20">
            <a:extLst>
              <a:ext uri="{FF2B5EF4-FFF2-40B4-BE49-F238E27FC236}">
                <a16:creationId xmlns:a16="http://schemas.microsoft.com/office/drawing/2014/main" id="{8616B638-6333-D1C0-A6B9-27ACAE9707A9}"/>
              </a:ext>
            </a:extLst>
          </xdr:cNvPr>
          <xdr:cNvSpPr txBox="1"/>
        </xdr:nvSpPr>
        <xdr:spPr>
          <a:xfrm>
            <a:off x="19287432" y="5597468"/>
            <a:ext cx="1012772" cy="2907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B34EE10-DF3D-4FDB-80C0-C751721C2D12}" type="TxLink">
              <a:rPr lang="en-US" sz="1200" b="0" i="0" u="none" strike="noStrike">
                <a:solidFill>
                  <a:schemeClr val="bg1">
                    <a:lumMod val="50000"/>
                  </a:schemeClr>
                </a:solidFill>
                <a:effectLst/>
                <a:latin typeface="Abadi"/>
                <a:ea typeface="+mn-ea"/>
                <a:cs typeface="+mn-cs"/>
              </a:rPr>
              <a:pPr algn="ctr"/>
              <a:t>84%</a:t>
            </a:fld>
            <a:endParaRPr lang="en-IN" sz="1100">
              <a:solidFill>
                <a:schemeClr val="bg1">
                  <a:lumMod val="50000"/>
                </a:schemeClr>
              </a:solidFill>
              <a:latin typeface="Abadi" panose="020B0604020104020204" pitchFamily="34" charset="0"/>
            </a:endParaRPr>
          </a:p>
        </xdr:txBody>
      </xdr:sp>
      <xdr:sp macro="" textlink="">
        <xdr:nvSpPr>
          <xdr:cNvPr id="22" name="Oval 21">
            <a:extLst>
              <a:ext uri="{FF2B5EF4-FFF2-40B4-BE49-F238E27FC236}">
                <a16:creationId xmlns:a16="http://schemas.microsoft.com/office/drawing/2014/main" id="{E9087886-A420-68FE-801D-CCCA54721453}"/>
              </a:ext>
            </a:extLst>
          </xdr:cNvPr>
          <xdr:cNvSpPr/>
        </xdr:nvSpPr>
        <xdr:spPr>
          <a:xfrm>
            <a:off x="15168159" y="5713827"/>
            <a:ext cx="45719" cy="45719"/>
          </a:xfrm>
          <a:prstGeom prst="ellipse">
            <a:avLst/>
          </a:prstGeom>
          <a:solidFill>
            <a:schemeClr val="accent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Oval 26">
            <a:extLst>
              <a:ext uri="{FF2B5EF4-FFF2-40B4-BE49-F238E27FC236}">
                <a16:creationId xmlns:a16="http://schemas.microsoft.com/office/drawing/2014/main" id="{C6A0447C-6495-814F-4C8C-31AD95369FAD}"/>
              </a:ext>
            </a:extLst>
          </xdr:cNvPr>
          <xdr:cNvSpPr/>
        </xdr:nvSpPr>
        <xdr:spPr>
          <a:xfrm>
            <a:off x="19545563" y="5730215"/>
            <a:ext cx="47183" cy="43086"/>
          </a:xfrm>
          <a:prstGeom prst="ellipse">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14</xdr:col>
      <xdr:colOff>692229</xdr:colOff>
      <xdr:row>14</xdr:row>
      <xdr:rowOff>159876</xdr:rowOff>
    </xdr:from>
    <xdr:to>
      <xdr:col>20</xdr:col>
      <xdr:colOff>275617</xdr:colOff>
      <xdr:row>158</xdr:row>
      <xdr:rowOff>210766</xdr:rowOff>
    </xdr:to>
    <xdr:sp macro="" textlink="">
      <xdr:nvSpPr>
        <xdr:cNvPr id="28" name="Rectangle: Rounded Corners 27">
          <a:extLst>
            <a:ext uri="{FF2B5EF4-FFF2-40B4-BE49-F238E27FC236}">
              <a16:creationId xmlns:a16="http://schemas.microsoft.com/office/drawing/2014/main" id="{441CD60C-4356-A09B-9708-1F0AD20E9DE5}"/>
            </a:ext>
          </a:extLst>
        </xdr:cNvPr>
        <xdr:cNvSpPr/>
      </xdr:nvSpPr>
      <xdr:spPr>
        <a:xfrm>
          <a:off x="12970820" y="2746058"/>
          <a:ext cx="3895615" cy="4022526"/>
        </a:xfrm>
        <a:prstGeom prst="roundRect">
          <a:avLst>
            <a:gd name="adj" fmla="val 8962"/>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050">
              <a:latin typeface="Abadi" panose="020B0604020104020204" pitchFamily="34" charset="0"/>
            </a:rPr>
            <a:t>'''+++++</a:t>
          </a:r>
        </a:p>
      </xdr:txBody>
    </xdr:sp>
    <xdr:clientData/>
  </xdr:twoCellAnchor>
  <xdr:twoCellAnchor>
    <xdr:from>
      <xdr:col>15</xdr:col>
      <xdr:colOff>28846</xdr:colOff>
      <xdr:row>141</xdr:row>
      <xdr:rowOff>6096</xdr:rowOff>
    </xdr:from>
    <xdr:to>
      <xdr:col>16</xdr:col>
      <xdr:colOff>414488</xdr:colOff>
      <xdr:row>143</xdr:row>
      <xdr:rowOff>97811</xdr:rowOff>
    </xdr:to>
    <xdr:sp macro="" textlink="">
      <xdr:nvSpPr>
        <xdr:cNvPr id="30" name="TextBox 29">
          <a:extLst>
            <a:ext uri="{FF2B5EF4-FFF2-40B4-BE49-F238E27FC236}">
              <a16:creationId xmlns:a16="http://schemas.microsoft.com/office/drawing/2014/main" id="{C2ED5211-4E8B-6F99-FA9F-B271FFC472DD}"/>
            </a:ext>
          </a:extLst>
        </xdr:cNvPr>
        <xdr:cNvSpPr txBox="1"/>
      </xdr:nvSpPr>
      <xdr:spPr>
        <a:xfrm>
          <a:off x="13147438" y="2932176"/>
          <a:ext cx="1208602" cy="4574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a:solidFill>
                <a:sysClr val="windowText" lastClr="000000"/>
              </a:solidFill>
              <a:latin typeface="Abadi" panose="020B0604020104020204" pitchFamily="34" charset="0"/>
            </a:rPr>
            <a:t>Expenses</a:t>
          </a:r>
        </a:p>
      </xdr:txBody>
    </xdr:sp>
    <xdr:clientData/>
  </xdr:twoCellAnchor>
  <xdr:twoCellAnchor>
    <xdr:from>
      <xdr:col>16</xdr:col>
      <xdr:colOff>7683</xdr:colOff>
      <xdr:row>144</xdr:row>
      <xdr:rowOff>71088</xdr:rowOff>
    </xdr:from>
    <xdr:to>
      <xdr:col>19</xdr:col>
      <xdr:colOff>320299</xdr:colOff>
      <xdr:row>156</xdr:row>
      <xdr:rowOff>88329</xdr:rowOff>
    </xdr:to>
    <xdr:grpSp>
      <xdr:nvGrpSpPr>
        <xdr:cNvPr id="95" name="Group 94">
          <a:extLst>
            <a:ext uri="{FF2B5EF4-FFF2-40B4-BE49-F238E27FC236}">
              <a16:creationId xmlns:a16="http://schemas.microsoft.com/office/drawing/2014/main" id="{201C498A-E8AB-8167-39D3-59C3532566D8}"/>
            </a:ext>
          </a:extLst>
        </xdr:cNvPr>
        <xdr:cNvGrpSpPr/>
      </xdr:nvGrpSpPr>
      <xdr:grpSpPr>
        <a:xfrm>
          <a:off x="13882433" y="3690588"/>
          <a:ext cx="2312866" cy="2557241"/>
          <a:chOff x="11840580" y="3901172"/>
          <a:chExt cx="1720711" cy="2257321"/>
        </a:xfrm>
      </xdr:grpSpPr>
      <xdr:grpSp>
        <xdr:nvGrpSpPr>
          <xdr:cNvPr id="36" name="Group 35">
            <a:extLst>
              <a:ext uri="{FF2B5EF4-FFF2-40B4-BE49-F238E27FC236}">
                <a16:creationId xmlns:a16="http://schemas.microsoft.com/office/drawing/2014/main" id="{3C142CB6-E558-908D-0F06-FAA72C585B0B}"/>
              </a:ext>
            </a:extLst>
          </xdr:cNvPr>
          <xdr:cNvGrpSpPr/>
        </xdr:nvGrpSpPr>
        <xdr:grpSpPr>
          <a:xfrm>
            <a:off x="11951432" y="3901172"/>
            <a:ext cx="1162585" cy="587196"/>
            <a:chOff x="7127287" y="5757011"/>
            <a:chExt cx="1162585" cy="587196"/>
          </a:xfrm>
        </xdr:grpSpPr>
        <xdr:sp macro="" textlink="'Pivot Tables'!D4">
          <xdr:nvSpPr>
            <xdr:cNvPr id="76" name="TextBox 75">
              <a:extLst>
                <a:ext uri="{FF2B5EF4-FFF2-40B4-BE49-F238E27FC236}">
                  <a16:creationId xmlns:a16="http://schemas.microsoft.com/office/drawing/2014/main" id="{5564872E-E99F-C6C4-4691-0CCC2AEB378B}"/>
                </a:ext>
              </a:extLst>
            </xdr:cNvPr>
            <xdr:cNvSpPr txBox="1"/>
          </xdr:nvSpPr>
          <xdr:spPr>
            <a:xfrm>
              <a:off x="7177174" y="5757011"/>
              <a:ext cx="1112698" cy="3646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0385DAF-8447-4A9F-9EE9-9A202E751F76}" type="TxLink">
                <a:rPr lang="en-US" sz="1600" b="0" i="0" u="none" strike="noStrike">
                  <a:solidFill>
                    <a:schemeClr val="tx1"/>
                  </a:solidFill>
                  <a:latin typeface="Abadi" panose="020B0604020104020204" pitchFamily="34" charset="0"/>
                </a:rPr>
                <a:pPr algn="ctr"/>
                <a:t>₹ 4,664</a:t>
              </a:fld>
              <a:endParaRPr lang="en-IN" sz="1800">
                <a:solidFill>
                  <a:schemeClr val="tx1"/>
                </a:solidFill>
                <a:latin typeface="Abadi" panose="020B0604020104020204" pitchFamily="34" charset="0"/>
              </a:endParaRPr>
            </a:p>
          </xdr:txBody>
        </xdr:sp>
        <xdr:sp macro="" textlink="'Pivot Tables'!C4">
          <xdr:nvSpPr>
            <xdr:cNvPr id="77" name="TextBox 76">
              <a:extLst>
                <a:ext uri="{FF2B5EF4-FFF2-40B4-BE49-F238E27FC236}">
                  <a16:creationId xmlns:a16="http://schemas.microsoft.com/office/drawing/2014/main" id="{B3E637EF-FFF0-A906-0F1F-4EEF139E1AC2}"/>
                </a:ext>
              </a:extLst>
            </xdr:cNvPr>
            <xdr:cNvSpPr txBox="1"/>
          </xdr:nvSpPr>
          <xdr:spPr>
            <a:xfrm>
              <a:off x="7127287" y="5979563"/>
              <a:ext cx="1112698" cy="3646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54A504E-BBF7-407F-80AF-A71FE8625F81}" type="TxLink">
                <a:rPr lang="en-US" sz="1200" b="0" i="0" u="none" strike="noStrike">
                  <a:solidFill>
                    <a:schemeClr val="bg1">
                      <a:lumMod val="50000"/>
                    </a:schemeClr>
                  </a:solidFill>
                  <a:latin typeface="Abadi" panose="020B0604020104020204" pitchFamily="34" charset="0"/>
                </a:rPr>
                <a:pPr algn="ctr"/>
                <a:t>Housing</a:t>
              </a:fld>
              <a:endParaRPr lang="en-IN" sz="1200">
                <a:solidFill>
                  <a:schemeClr val="bg1">
                    <a:lumMod val="50000"/>
                  </a:schemeClr>
                </a:solidFill>
                <a:latin typeface="Abadi" panose="020B0604020104020204" pitchFamily="34" charset="0"/>
              </a:endParaRPr>
            </a:p>
          </xdr:txBody>
        </xdr:sp>
      </xdr:grpSp>
      <xdr:grpSp>
        <xdr:nvGrpSpPr>
          <xdr:cNvPr id="34" name="Group 33">
            <a:extLst>
              <a:ext uri="{FF2B5EF4-FFF2-40B4-BE49-F238E27FC236}">
                <a16:creationId xmlns:a16="http://schemas.microsoft.com/office/drawing/2014/main" id="{97FAB7FA-B247-091F-A1AF-526135B3477F}"/>
              </a:ext>
            </a:extLst>
          </xdr:cNvPr>
          <xdr:cNvGrpSpPr/>
        </xdr:nvGrpSpPr>
        <xdr:grpSpPr>
          <a:xfrm>
            <a:off x="11840580" y="4746928"/>
            <a:ext cx="1349708" cy="543383"/>
            <a:chOff x="9407933" y="5745821"/>
            <a:chExt cx="1332355" cy="543262"/>
          </a:xfrm>
        </xdr:grpSpPr>
        <xdr:sp macro="" textlink="'Pivot Tables'!D5">
          <xdr:nvSpPr>
            <xdr:cNvPr id="71" name="TextBox 70">
              <a:extLst>
                <a:ext uri="{FF2B5EF4-FFF2-40B4-BE49-F238E27FC236}">
                  <a16:creationId xmlns:a16="http://schemas.microsoft.com/office/drawing/2014/main" id="{8A3BA6A9-700A-894A-A8FC-DDC901BDE6F1}"/>
                </a:ext>
              </a:extLst>
            </xdr:cNvPr>
            <xdr:cNvSpPr txBox="1"/>
          </xdr:nvSpPr>
          <xdr:spPr>
            <a:xfrm>
              <a:off x="9554470" y="5745821"/>
              <a:ext cx="1112698" cy="3646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ADCEF638-5359-40BD-8DC6-0194E2E07C18}" type="TxLink">
                <a:rPr lang="en-US" sz="1600" b="0" i="0" u="none" strike="noStrike">
                  <a:solidFill>
                    <a:schemeClr val="tx1"/>
                  </a:solidFill>
                  <a:latin typeface="Abadi" panose="020B0604020104020204" pitchFamily="34" charset="0"/>
                </a:rPr>
                <a:pPr algn="ctr"/>
                <a:t>₹ 4,200</a:t>
              </a:fld>
              <a:endParaRPr lang="en-IN" sz="1800">
                <a:solidFill>
                  <a:schemeClr val="tx1"/>
                </a:solidFill>
                <a:latin typeface="Abadi" panose="020B0604020104020204" pitchFamily="34" charset="0"/>
              </a:endParaRPr>
            </a:p>
          </xdr:txBody>
        </xdr:sp>
        <xdr:sp macro="" textlink="'Pivot Tables'!C5">
          <xdr:nvSpPr>
            <xdr:cNvPr id="78" name="TextBox 77">
              <a:extLst>
                <a:ext uri="{FF2B5EF4-FFF2-40B4-BE49-F238E27FC236}">
                  <a16:creationId xmlns:a16="http://schemas.microsoft.com/office/drawing/2014/main" id="{5B395A64-04EB-FEA1-EE0C-238947F9EDD6}"/>
                </a:ext>
              </a:extLst>
            </xdr:cNvPr>
            <xdr:cNvSpPr txBox="1"/>
          </xdr:nvSpPr>
          <xdr:spPr>
            <a:xfrm>
              <a:off x="9407933" y="5952186"/>
              <a:ext cx="1332355" cy="3368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DAA07E2-82AA-4AAC-829E-AA9992C66D90}" type="TxLink">
                <a:rPr lang="en-US" sz="1200" b="0" i="0" u="none" strike="noStrike">
                  <a:solidFill>
                    <a:schemeClr val="bg1">
                      <a:lumMod val="50000"/>
                    </a:schemeClr>
                  </a:solidFill>
                  <a:latin typeface="Abadi" panose="020B0604020104020204" pitchFamily="34" charset="0"/>
                </a:rPr>
                <a:pPr algn="ctr"/>
                <a:t>Personal</a:t>
              </a:fld>
              <a:endParaRPr lang="en-IN" sz="1100">
                <a:solidFill>
                  <a:schemeClr val="bg1">
                    <a:lumMod val="50000"/>
                  </a:schemeClr>
                </a:solidFill>
                <a:latin typeface="Abadi" panose="020B0604020104020204" pitchFamily="34" charset="0"/>
              </a:endParaRPr>
            </a:p>
          </xdr:txBody>
        </xdr:sp>
      </xdr:grpSp>
      <xdr:grpSp>
        <xdr:nvGrpSpPr>
          <xdr:cNvPr id="33" name="Group 32">
            <a:extLst>
              <a:ext uri="{FF2B5EF4-FFF2-40B4-BE49-F238E27FC236}">
                <a16:creationId xmlns:a16="http://schemas.microsoft.com/office/drawing/2014/main" id="{CA046218-273E-DD30-586F-29D8728FB9F5}"/>
              </a:ext>
            </a:extLst>
          </xdr:cNvPr>
          <xdr:cNvGrpSpPr/>
        </xdr:nvGrpSpPr>
        <xdr:grpSpPr>
          <a:xfrm>
            <a:off x="11846846" y="5607339"/>
            <a:ext cx="1714445" cy="551154"/>
            <a:chOff x="11500366" y="5779403"/>
            <a:chExt cx="1714445" cy="551154"/>
          </a:xfrm>
        </xdr:grpSpPr>
        <xdr:sp macro="" textlink="'Pivot Tables'!C6">
          <xdr:nvSpPr>
            <xdr:cNvPr id="70" name="TextBox 69">
              <a:extLst>
                <a:ext uri="{FF2B5EF4-FFF2-40B4-BE49-F238E27FC236}">
                  <a16:creationId xmlns:a16="http://schemas.microsoft.com/office/drawing/2014/main" id="{6016B61A-DA25-8057-59AE-C7E0E3F95436}"/>
                </a:ext>
              </a:extLst>
            </xdr:cNvPr>
            <xdr:cNvSpPr txBox="1"/>
          </xdr:nvSpPr>
          <xdr:spPr>
            <a:xfrm>
              <a:off x="11500366" y="6004849"/>
              <a:ext cx="1714445" cy="3257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8893ED7B-D43E-4DA2-9730-26D160AAD277}" type="TxLink">
                <a:rPr lang="en-US" sz="1200" b="0" i="0" u="none" strike="noStrike">
                  <a:solidFill>
                    <a:schemeClr val="bg1">
                      <a:lumMod val="50000"/>
                    </a:schemeClr>
                  </a:solidFill>
                  <a:latin typeface="Abadi" panose="020B0604020104020204" pitchFamily="34" charset="0"/>
                </a:rPr>
                <a:pPr algn="ctr"/>
                <a:t>Transportation</a:t>
              </a:fld>
              <a:endParaRPr lang="en-IN" sz="1200">
                <a:solidFill>
                  <a:schemeClr val="bg1">
                    <a:lumMod val="50000"/>
                  </a:schemeClr>
                </a:solidFill>
                <a:latin typeface="Abadi" panose="020B0604020104020204" pitchFamily="34" charset="0"/>
              </a:endParaRPr>
            </a:p>
          </xdr:txBody>
        </xdr:sp>
        <xdr:sp macro="" textlink="'Pivot Tables'!D6">
          <xdr:nvSpPr>
            <xdr:cNvPr id="79" name="TextBox 78">
              <a:extLst>
                <a:ext uri="{FF2B5EF4-FFF2-40B4-BE49-F238E27FC236}">
                  <a16:creationId xmlns:a16="http://schemas.microsoft.com/office/drawing/2014/main" id="{5D3F594F-5C6D-88DA-F7ED-702B768D7BBD}"/>
                </a:ext>
              </a:extLst>
            </xdr:cNvPr>
            <xdr:cNvSpPr txBox="1"/>
          </xdr:nvSpPr>
          <xdr:spPr>
            <a:xfrm>
              <a:off x="11654839" y="5779403"/>
              <a:ext cx="1112698" cy="3646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6FF0338-CCCA-4611-B0C8-2C39E2A9D9FA}" type="TxLink">
                <a:rPr lang="en-US" sz="1600" b="0" i="0" u="none" strike="noStrike">
                  <a:solidFill>
                    <a:schemeClr val="tx1"/>
                  </a:solidFill>
                  <a:latin typeface="Abadi" panose="020B0604020104020204" pitchFamily="34" charset="0"/>
                </a:rPr>
                <a:pPr algn="ctr"/>
                <a:t>₹ 2,313</a:t>
              </a:fld>
              <a:endParaRPr lang="en-IN" sz="1800">
                <a:solidFill>
                  <a:schemeClr val="tx1"/>
                </a:solidFill>
                <a:latin typeface="Abadi" panose="020B0604020104020204" pitchFamily="34" charset="0"/>
              </a:endParaRPr>
            </a:p>
          </xdr:txBody>
        </xdr:sp>
      </xdr:grpSp>
    </xdr:grpSp>
    <xdr:clientData/>
  </xdr:twoCellAnchor>
  <xdr:twoCellAnchor>
    <xdr:from>
      <xdr:col>15</xdr:col>
      <xdr:colOff>370672</xdr:colOff>
      <xdr:row>143</xdr:row>
      <xdr:rowOff>159481</xdr:rowOff>
    </xdr:from>
    <xdr:to>
      <xdr:col>16</xdr:col>
      <xdr:colOff>470675</xdr:colOff>
      <xdr:row>156</xdr:row>
      <xdr:rowOff>143560</xdr:rowOff>
    </xdr:to>
    <xdr:grpSp>
      <xdr:nvGrpSpPr>
        <xdr:cNvPr id="115" name="Group 114">
          <a:extLst>
            <a:ext uri="{FF2B5EF4-FFF2-40B4-BE49-F238E27FC236}">
              <a16:creationId xmlns:a16="http://schemas.microsoft.com/office/drawing/2014/main" id="{2B0405FE-F8B7-8827-2F58-B57D897648CD}"/>
            </a:ext>
          </a:extLst>
        </xdr:cNvPr>
        <xdr:cNvGrpSpPr/>
      </xdr:nvGrpSpPr>
      <xdr:grpSpPr>
        <a:xfrm>
          <a:off x="13419922" y="3588481"/>
          <a:ext cx="925503" cy="2714579"/>
          <a:chOff x="11823291" y="3576483"/>
          <a:chExt cx="639096" cy="2237714"/>
        </a:xfrm>
      </xdr:grpSpPr>
      <xdr:pic>
        <xdr:nvPicPr>
          <xdr:cNvPr id="102" name="Picture 101">
            <a:extLst>
              <a:ext uri="{FF2B5EF4-FFF2-40B4-BE49-F238E27FC236}">
                <a16:creationId xmlns:a16="http://schemas.microsoft.com/office/drawing/2014/main" id="{3A616B99-2135-9F0B-BA34-A6D4250C478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837473B0-CC2E-450A-ABE3-18F120FF3D39}">
                <a1611:picAttrSrcUrl xmlns:a1611="http://schemas.microsoft.com/office/drawing/2016/11/main" r:id="rId9"/>
              </a:ext>
            </a:extLst>
          </a:blip>
          <a:stretch>
            <a:fillRect/>
          </a:stretch>
        </xdr:blipFill>
        <xdr:spPr>
          <a:xfrm>
            <a:off x="11835581" y="5223387"/>
            <a:ext cx="602226" cy="590810"/>
          </a:xfrm>
          <a:prstGeom prst="ellipse">
            <a:avLst/>
          </a:prstGeom>
        </xdr:spPr>
      </xdr:pic>
      <xdr:pic>
        <xdr:nvPicPr>
          <xdr:cNvPr id="112" name="Picture 111">
            <a:extLst>
              <a:ext uri="{FF2B5EF4-FFF2-40B4-BE49-F238E27FC236}">
                <a16:creationId xmlns:a16="http://schemas.microsoft.com/office/drawing/2014/main" id="{52B26764-8CA1-1C1E-1738-B7912B7B5E2F}"/>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837473B0-CC2E-450A-ABE3-18F120FF3D39}">
                <a1611:picAttrSrcUrl xmlns:a1611="http://schemas.microsoft.com/office/drawing/2016/11/main" r:id="rId11"/>
              </a:ext>
            </a:extLst>
          </a:blip>
          <a:stretch>
            <a:fillRect/>
          </a:stretch>
        </xdr:blipFill>
        <xdr:spPr>
          <a:xfrm>
            <a:off x="11847869" y="3576483"/>
            <a:ext cx="611114" cy="589935"/>
          </a:xfrm>
          <a:prstGeom prst="flowChartConnector">
            <a:avLst/>
          </a:prstGeom>
        </xdr:spPr>
      </xdr:pic>
      <xdr:pic>
        <xdr:nvPicPr>
          <xdr:cNvPr id="114" name="Picture 113">
            <a:extLst>
              <a:ext uri="{FF2B5EF4-FFF2-40B4-BE49-F238E27FC236}">
                <a16:creationId xmlns:a16="http://schemas.microsoft.com/office/drawing/2014/main" id="{80621214-A05C-18D9-5D8B-0654EE53DBD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837473B0-CC2E-450A-ABE3-18F120FF3D39}">
                <a1611:picAttrSrcUrl xmlns:a1611="http://schemas.microsoft.com/office/drawing/2016/11/main" r:id="rId13"/>
              </a:ext>
            </a:extLst>
          </a:blip>
          <a:stretch>
            <a:fillRect/>
          </a:stretch>
        </xdr:blipFill>
        <xdr:spPr>
          <a:xfrm>
            <a:off x="11823291" y="4424515"/>
            <a:ext cx="639096" cy="619124"/>
          </a:xfrm>
          <a:prstGeom prst="ellipse">
            <a:avLst/>
          </a:prstGeom>
        </xdr:spPr>
      </xdr:pic>
    </xdr:grpSp>
    <xdr:clientData/>
  </xdr:twoCellAnchor>
  <xdr:twoCellAnchor>
    <xdr:from>
      <xdr:col>15</xdr:col>
      <xdr:colOff>68530</xdr:colOff>
      <xdr:row>148</xdr:row>
      <xdr:rowOff>31647</xdr:rowOff>
    </xdr:from>
    <xdr:to>
      <xdr:col>20</xdr:col>
      <xdr:colOff>22618</xdr:colOff>
      <xdr:row>152</xdr:row>
      <xdr:rowOff>196464</xdr:rowOff>
    </xdr:to>
    <xdr:grpSp>
      <xdr:nvGrpSpPr>
        <xdr:cNvPr id="31" name="Group 30">
          <a:extLst>
            <a:ext uri="{FF2B5EF4-FFF2-40B4-BE49-F238E27FC236}">
              <a16:creationId xmlns:a16="http://schemas.microsoft.com/office/drawing/2014/main" id="{7BBF9376-9EDA-6E4E-399F-BD03AF66BFB3}"/>
            </a:ext>
          </a:extLst>
        </xdr:cNvPr>
        <xdr:cNvGrpSpPr/>
      </xdr:nvGrpSpPr>
      <xdr:grpSpPr>
        <a:xfrm>
          <a:off x="13117780" y="4413147"/>
          <a:ext cx="3383088" cy="1053817"/>
          <a:chOff x="13187122" y="4189120"/>
          <a:chExt cx="2926549" cy="1041996"/>
        </a:xfrm>
      </xdr:grpSpPr>
      <xdr:cxnSp macro="">
        <xdr:nvCxnSpPr>
          <xdr:cNvPr id="119" name="Straight Connector 118">
            <a:extLst>
              <a:ext uri="{FF2B5EF4-FFF2-40B4-BE49-F238E27FC236}">
                <a16:creationId xmlns:a16="http://schemas.microsoft.com/office/drawing/2014/main" id="{D275D381-D96A-E987-4E30-CC96F6F16E87}"/>
              </a:ext>
            </a:extLst>
          </xdr:cNvPr>
          <xdr:cNvCxnSpPr/>
        </xdr:nvCxnSpPr>
        <xdr:spPr>
          <a:xfrm>
            <a:off x="13216555" y="4189120"/>
            <a:ext cx="2897116" cy="382"/>
          </a:xfrm>
          <a:prstGeom prst="line">
            <a:avLst/>
          </a:prstGeom>
          <a:ln>
            <a:solidFill>
              <a:schemeClr val="bg1">
                <a:lumMod val="75000"/>
              </a:schemeClr>
            </a:solidFill>
            <a:prstDash val="sysDot"/>
          </a:ln>
        </xdr:spPr>
        <xdr:style>
          <a:lnRef idx="1">
            <a:schemeClr val="accent1"/>
          </a:lnRef>
          <a:fillRef idx="0">
            <a:schemeClr val="accent1"/>
          </a:fillRef>
          <a:effectRef idx="0">
            <a:schemeClr val="accent1"/>
          </a:effectRef>
          <a:fontRef idx="minor">
            <a:schemeClr val="tx1"/>
          </a:fontRef>
        </xdr:style>
      </xdr:cxnSp>
      <xdr:cxnSp macro="">
        <xdr:nvCxnSpPr>
          <xdr:cNvPr id="123" name="Straight Connector 122">
            <a:extLst>
              <a:ext uri="{FF2B5EF4-FFF2-40B4-BE49-F238E27FC236}">
                <a16:creationId xmlns:a16="http://schemas.microsoft.com/office/drawing/2014/main" id="{08220C33-E9D4-328C-B148-4C1F11587B7A}"/>
              </a:ext>
            </a:extLst>
          </xdr:cNvPr>
          <xdr:cNvCxnSpPr/>
        </xdr:nvCxnSpPr>
        <xdr:spPr>
          <a:xfrm>
            <a:off x="13187122" y="5230762"/>
            <a:ext cx="2897116" cy="354"/>
          </a:xfrm>
          <a:prstGeom prst="line">
            <a:avLst/>
          </a:prstGeom>
          <a:ln>
            <a:solidFill>
              <a:schemeClr val="bg1">
                <a:lumMod val="75000"/>
              </a:schemeClr>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18</xdr:col>
      <xdr:colOff>293003</xdr:colOff>
      <xdr:row>144</xdr:row>
      <xdr:rowOff>112025</xdr:rowOff>
    </xdr:from>
    <xdr:to>
      <xdr:col>19</xdr:col>
      <xdr:colOff>359085</xdr:colOff>
      <xdr:row>156</xdr:row>
      <xdr:rowOff>194235</xdr:rowOff>
    </xdr:to>
    <xdr:grpSp>
      <xdr:nvGrpSpPr>
        <xdr:cNvPr id="39" name="Group 38">
          <a:extLst>
            <a:ext uri="{FF2B5EF4-FFF2-40B4-BE49-F238E27FC236}">
              <a16:creationId xmlns:a16="http://schemas.microsoft.com/office/drawing/2014/main" id="{89D73490-6720-67A3-D30D-D1D929E478B6}"/>
            </a:ext>
          </a:extLst>
        </xdr:cNvPr>
        <xdr:cNvGrpSpPr/>
      </xdr:nvGrpSpPr>
      <xdr:grpSpPr>
        <a:xfrm>
          <a:off x="15564753" y="3731525"/>
          <a:ext cx="669332" cy="2622210"/>
          <a:chOff x="15337927" y="3537977"/>
          <a:chExt cx="580836" cy="2319989"/>
        </a:xfrm>
      </xdr:grpSpPr>
      <xdr:sp macro="" textlink="">
        <xdr:nvSpPr>
          <xdr:cNvPr id="125" name="Flowchart: Connector 124">
            <a:extLst>
              <a:ext uri="{FF2B5EF4-FFF2-40B4-BE49-F238E27FC236}">
                <a16:creationId xmlns:a16="http://schemas.microsoft.com/office/drawing/2014/main" id="{D1EB7AB7-B1B3-93BA-E5BD-48323B901023}"/>
              </a:ext>
            </a:extLst>
          </xdr:cNvPr>
          <xdr:cNvSpPr/>
        </xdr:nvSpPr>
        <xdr:spPr>
          <a:xfrm>
            <a:off x="15384989" y="3537977"/>
            <a:ext cx="445832" cy="407530"/>
          </a:xfrm>
          <a:prstGeom prst="flowChartConnector">
            <a:avLst/>
          </a:prstGeom>
          <a:solidFill>
            <a:srgbClr val="F4F4F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p>
        </xdr:txBody>
      </xdr:sp>
      <xdr:grpSp>
        <xdr:nvGrpSpPr>
          <xdr:cNvPr id="42" name="Group 41">
            <a:extLst>
              <a:ext uri="{FF2B5EF4-FFF2-40B4-BE49-F238E27FC236}">
                <a16:creationId xmlns:a16="http://schemas.microsoft.com/office/drawing/2014/main" id="{78ADFD74-5CE8-E1CC-51C9-646E92B6678A}"/>
              </a:ext>
            </a:extLst>
          </xdr:cNvPr>
          <xdr:cNvGrpSpPr/>
        </xdr:nvGrpSpPr>
        <xdr:grpSpPr>
          <a:xfrm>
            <a:off x="15337927" y="3599167"/>
            <a:ext cx="580836" cy="2258799"/>
            <a:chOff x="15140813" y="3619137"/>
            <a:chExt cx="533856" cy="2127886"/>
          </a:xfrm>
        </xdr:grpSpPr>
        <xdr:sp macro="" textlink="">
          <xdr:nvSpPr>
            <xdr:cNvPr id="132" name="Flowchart: Connector 131">
              <a:extLst>
                <a:ext uri="{FF2B5EF4-FFF2-40B4-BE49-F238E27FC236}">
                  <a16:creationId xmlns:a16="http://schemas.microsoft.com/office/drawing/2014/main" id="{2D6FF5A7-5208-F5CF-2D62-818D85D09A82}"/>
                </a:ext>
              </a:extLst>
            </xdr:cNvPr>
            <xdr:cNvSpPr/>
          </xdr:nvSpPr>
          <xdr:spPr>
            <a:xfrm>
              <a:off x="15179922" y="5354682"/>
              <a:ext cx="417220" cy="392341"/>
            </a:xfrm>
            <a:prstGeom prst="flowChartConnector">
              <a:avLst/>
            </a:prstGeom>
            <a:solidFill>
              <a:srgbClr val="F4F4F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p>
          </xdr:txBody>
        </xdr:sp>
        <xdr:sp macro="" textlink="">
          <xdr:nvSpPr>
            <xdr:cNvPr id="126" name="Flowchart: Connector 125">
              <a:extLst>
                <a:ext uri="{FF2B5EF4-FFF2-40B4-BE49-F238E27FC236}">
                  <a16:creationId xmlns:a16="http://schemas.microsoft.com/office/drawing/2014/main" id="{6786B16C-B772-8CF7-7BB7-F6B347EB9A2F}"/>
                </a:ext>
              </a:extLst>
            </xdr:cNvPr>
            <xdr:cNvSpPr/>
          </xdr:nvSpPr>
          <xdr:spPr>
            <a:xfrm>
              <a:off x="15175693" y="4467104"/>
              <a:ext cx="446416" cy="402788"/>
            </a:xfrm>
            <a:prstGeom prst="flowChartConnector">
              <a:avLst/>
            </a:prstGeom>
            <a:solidFill>
              <a:srgbClr val="F4F4F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p>
          </xdr:txBody>
        </xdr:sp>
        <xdr:sp macro="" textlink="'Pivot Tables'!E4">
          <xdr:nvSpPr>
            <xdr:cNvPr id="133" name="TextBox 132">
              <a:extLst>
                <a:ext uri="{FF2B5EF4-FFF2-40B4-BE49-F238E27FC236}">
                  <a16:creationId xmlns:a16="http://schemas.microsoft.com/office/drawing/2014/main" id="{FF60B6D1-9ADD-455E-8A29-012FC12F2CAA}"/>
                </a:ext>
              </a:extLst>
            </xdr:cNvPr>
            <xdr:cNvSpPr txBox="1"/>
          </xdr:nvSpPr>
          <xdr:spPr>
            <a:xfrm>
              <a:off x="15167745" y="3619137"/>
              <a:ext cx="506924" cy="3134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F90E2AF-1532-464A-A838-36C1E59E8769}" type="TxLink">
                <a:rPr lang="en-US" sz="1200" b="0" i="0" u="none" strike="noStrike">
                  <a:solidFill>
                    <a:srgbClr val="808080"/>
                  </a:solidFill>
                  <a:latin typeface="Times New Roman" panose="02020603050405020304" pitchFamily="18" charset="0"/>
                  <a:cs typeface="Times New Roman" panose="02020603050405020304" pitchFamily="18" charset="0"/>
                </a:rPr>
                <a:pPr algn="ctr"/>
                <a:t>42%</a:t>
              </a:fld>
              <a:endParaRPr lang="en-IN" sz="2000">
                <a:solidFill>
                  <a:schemeClr val="tx1"/>
                </a:solidFill>
                <a:latin typeface="Times New Roman" panose="02020603050405020304" pitchFamily="18" charset="0"/>
                <a:cs typeface="Times New Roman" panose="02020603050405020304" pitchFamily="18" charset="0"/>
              </a:endParaRPr>
            </a:p>
          </xdr:txBody>
        </xdr:sp>
        <xdr:sp macro="" textlink="'Pivot Tables'!E5">
          <xdr:nvSpPr>
            <xdr:cNvPr id="134" name="TextBox 133">
              <a:extLst>
                <a:ext uri="{FF2B5EF4-FFF2-40B4-BE49-F238E27FC236}">
                  <a16:creationId xmlns:a16="http://schemas.microsoft.com/office/drawing/2014/main" id="{647573E6-1E2A-4219-8377-37FE7FB01BE7}"/>
                </a:ext>
              </a:extLst>
            </xdr:cNvPr>
            <xdr:cNvSpPr txBox="1"/>
          </xdr:nvSpPr>
          <xdr:spPr>
            <a:xfrm>
              <a:off x="15155582" y="4544191"/>
              <a:ext cx="513462" cy="3065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1927492-170B-4E91-ADAB-5373135D3DCD}" type="TxLink">
                <a:rPr lang="en-US" sz="1200" b="0" i="0" u="none" strike="noStrike">
                  <a:solidFill>
                    <a:srgbClr val="808080"/>
                  </a:solidFill>
                  <a:latin typeface="Times New Roman" panose="02020603050405020304" pitchFamily="18" charset="0"/>
                  <a:cs typeface="Times New Roman" panose="02020603050405020304" pitchFamily="18" charset="0"/>
                </a:rPr>
                <a:pPr algn="ctr"/>
                <a:t>38%</a:t>
              </a:fld>
              <a:endParaRPr lang="en-IN" sz="2000">
                <a:solidFill>
                  <a:schemeClr val="tx1"/>
                </a:solidFill>
                <a:latin typeface="Times New Roman" panose="02020603050405020304" pitchFamily="18" charset="0"/>
                <a:cs typeface="Times New Roman" panose="02020603050405020304" pitchFamily="18" charset="0"/>
              </a:endParaRPr>
            </a:p>
          </xdr:txBody>
        </xdr:sp>
        <xdr:sp macro="" textlink="'Pivot Tables'!E6">
          <xdr:nvSpPr>
            <xdr:cNvPr id="136" name="TextBox 135">
              <a:extLst>
                <a:ext uri="{FF2B5EF4-FFF2-40B4-BE49-F238E27FC236}">
                  <a16:creationId xmlns:a16="http://schemas.microsoft.com/office/drawing/2014/main" id="{8C3CE2FA-2AF6-4925-8FC9-50878BD364C5}"/>
                </a:ext>
              </a:extLst>
            </xdr:cNvPr>
            <xdr:cNvSpPr txBox="1"/>
          </xdr:nvSpPr>
          <xdr:spPr>
            <a:xfrm>
              <a:off x="15140813" y="5427639"/>
              <a:ext cx="506924" cy="3065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3BA06E5-19F0-4C1D-BEAA-B185166FA0AA}" type="TxLink">
                <a:rPr lang="en-US" sz="1200" b="0" i="0" u="none" strike="noStrike">
                  <a:solidFill>
                    <a:srgbClr val="808080"/>
                  </a:solidFill>
                  <a:latin typeface="Times New Roman" panose="02020603050405020304" pitchFamily="18" charset="0"/>
                  <a:cs typeface="Times New Roman" panose="02020603050405020304" pitchFamily="18" charset="0"/>
                </a:rPr>
                <a:pPr algn="ctr"/>
                <a:t>21%</a:t>
              </a:fld>
              <a:endParaRPr lang="en-IN" sz="2000">
                <a:solidFill>
                  <a:schemeClr val="tx1"/>
                </a:solidFill>
                <a:latin typeface="Times New Roman" panose="02020603050405020304" pitchFamily="18" charset="0"/>
                <a:cs typeface="Times New Roman" panose="02020603050405020304" pitchFamily="18" charset="0"/>
              </a:endParaRPr>
            </a:p>
          </xdr:txBody>
        </xdr:sp>
      </xdr:grpSp>
    </xdr:grpSp>
    <xdr:clientData/>
  </xdr:twoCellAnchor>
  <xdr:twoCellAnchor>
    <xdr:from>
      <xdr:col>12</xdr:col>
      <xdr:colOff>124362</xdr:colOff>
      <xdr:row>14</xdr:row>
      <xdr:rowOff>90714</xdr:rowOff>
    </xdr:from>
    <xdr:to>
      <xdr:col>14</xdr:col>
      <xdr:colOff>244928</xdr:colOff>
      <xdr:row>149</xdr:row>
      <xdr:rowOff>217714</xdr:rowOff>
    </xdr:to>
    <xdr:sp macro="" textlink="">
      <xdr:nvSpPr>
        <xdr:cNvPr id="137" name="Rectangle: Rounded Corners 136">
          <a:extLst>
            <a:ext uri="{FF2B5EF4-FFF2-40B4-BE49-F238E27FC236}">
              <a16:creationId xmlns:a16="http://schemas.microsoft.com/office/drawing/2014/main" id="{7825AD5C-BA2F-9698-290D-C650E436769A}"/>
            </a:ext>
          </a:extLst>
        </xdr:cNvPr>
        <xdr:cNvSpPr/>
      </xdr:nvSpPr>
      <xdr:spPr>
        <a:xfrm>
          <a:off x="10356933" y="2630714"/>
          <a:ext cx="2134424" cy="1986643"/>
        </a:xfrm>
        <a:prstGeom prst="roundRect">
          <a:avLst>
            <a:gd name="adj" fmla="val 14545"/>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050">
              <a:latin typeface="Abadi" panose="020B0604020104020204" pitchFamily="34" charset="0"/>
            </a:rPr>
            <a:t>'''+++++</a:t>
          </a:r>
        </a:p>
      </xdr:txBody>
    </xdr:sp>
    <xdr:clientData/>
  </xdr:twoCellAnchor>
  <xdr:twoCellAnchor>
    <xdr:from>
      <xdr:col>12</xdr:col>
      <xdr:colOff>308957</xdr:colOff>
      <xdr:row>15</xdr:row>
      <xdr:rowOff>95857</xdr:rowOff>
    </xdr:from>
    <xdr:to>
      <xdr:col>13</xdr:col>
      <xdr:colOff>498732</xdr:colOff>
      <xdr:row>143</xdr:row>
      <xdr:rowOff>6826</xdr:rowOff>
    </xdr:to>
    <xdr:sp macro="" textlink="">
      <xdr:nvSpPr>
        <xdr:cNvPr id="138" name="TextBox 137">
          <a:extLst>
            <a:ext uri="{FF2B5EF4-FFF2-40B4-BE49-F238E27FC236}">
              <a16:creationId xmlns:a16="http://schemas.microsoft.com/office/drawing/2014/main" id="{79D45DE0-615B-6D0E-2C7D-9846F771945C}"/>
            </a:ext>
          </a:extLst>
        </xdr:cNvPr>
        <xdr:cNvSpPr txBox="1"/>
      </xdr:nvSpPr>
      <xdr:spPr>
        <a:xfrm>
          <a:off x="10541528" y="2817286"/>
          <a:ext cx="1214847" cy="4552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a:solidFill>
                <a:sysClr val="windowText" lastClr="000000"/>
              </a:solidFill>
              <a:latin typeface="Abadi" panose="020B0604020104020204" pitchFamily="34" charset="0"/>
            </a:rPr>
            <a:t>Spendings</a:t>
          </a:r>
        </a:p>
      </xdr:txBody>
    </xdr:sp>
    <xdr:clientData/>
  </xdr:twoCellAnchor>
  <xdr:twoCellAnchor>
    <xdr:from>
      <xdr:col>12</xdr:col>
      <xdr:colOff>238326</xdr:colOff>
      <xdr:row>145</xdr:row>
      <xdr:rowOff>133292</xdr:rowOff>
    </xdr:from>
    <xdr:to>
      <xdr:col>14</xdr:col>
      <xdr:colOff>243889</xdr:colOff>
      <xdr:row>150</xdr:row>
      <xdr:rowOff>225878</xdr:rowOff>
    </xdr:to>
    <xdr:graphicFrame macro="">
      <xdr:nvGraphicFramePr>
        <xdr:cNvPr id="141" name="Chart 140">
          <a:extLst>
            <a:ext uri="{FF2B5EF4-FFF2-40B4-BE49-F238E27FC236}">
              <a16:creationId xmlns:a16="http://schemas.microsoft.com/office/drawing/2014/main" id="{13BE1237-EF8A-4812-BE19-620C6C68DE6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12</xdr:col>
      <xdr:colOff>334570</xdr:colOff>
      <xdr:row>142</xdr:row>
      <xdr:rowOff>114770</xdr:rowOff>
    </xdr:from>
    <xdr:to>
      <xdr:col>13</xdr:col>
      <xdr:colOff>344850</xdr:colOff>
      <xdr:row>144</xdr:row>
      <xdr:rowOff>121658</xdr:rowOff>
    </xdr:to>
    <xdr:sp macro="" textlink="'Pivot Tables'!D7">
      <xdr:nvSpPr>
        <xdr:cNvPr id="57" name="TextBox 56">
          <a:extLst>
            <a:ext uri="{FF2B5EF4-FFF2-40B4-BE49-F238E27FC236}">
              <a16:creationId xmlns:a16="http://schemas.microsoft.com/office/drawing/2014/main" id="{CD59E390-D267-4CE5-37B3-60C5651584D4}"/>
            </a:ext>
          </a:extLst>
        </xdr:cNvPr>
        <xdr:cNvSpPr txBox="1"/>
      </xdr:nvSpPr>
      <xdr:spPr>
        <a:xfrm>
          <a:off x="10567141" y="3199056"/>
          <a:ext cx="1035352" cy="3697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2E0567F5-0448-40E3-8370-05C72FC5AC34}" type="TxLink">
            <a:rPr lang="en-US" sz="1600" b="0" i="0" u="none" strike="noStrike">
              <a:solidFill>
                <a:schemeClr val="tx1"/>
              </a:solidFill>
              <a:latin typeface="Abadi" panose="020B0604020104020204" pitchFamily="34" charset="0"/>
            </a:rPr>
            <a:pPr algn="l"/>
            <a:t>₹ 11,177</a:t>
          </a:fld>
          <a:endParaRPr lang="en-IN" sz="1600">
            <a:solidFill>
              <a:schemeClr val="tx1"/>
            </a:solidFill>
            <a:latin typeface="Abadi" panose="020B0604020104020204" pitchFamily="34" charset="0"/>
          </a:endParaRPr>
        </a:p>
      </xdr:txBody>
    </xdr:sp>
    <xdr:clientData/>
  </xdr:twoCellAnchor>
  <xdr:twoCellAnchor>
    <xdr:from>
      <xdr:col>12</xdr:col>
      <xdr:colOff>334570</xdr:colOff>
      <xdr:row>144</xdr:row>
      <xdr:rowOff>83624</xdr:rowOff>
    </xdr:from>
    <xdr:to>
      <xdr:col>12</xdr:col>
      <xdr:colOff>987628</xdr:colOff>
      <xdr:row>146</xdr:row>
      <xdr:rowOff>78392</xdr:rowOff>
    </xdr:to>
    <xdr:sp macro="" textlink="'Pivot Tables'!AC10">
      <xdr:nvSpPr>
        <xdr:cNvPr id="144" name="TextBox 143">
          <a:extLst>
            <a:ext uri="{FF2B5EF4-FFF2-40B4-BE49-F238E27FC236}">
              <a16:creationId xmlns:a16="http://schemas.microsoft.com/office/drawing/2014/main" id="{6B9468C6-BC12-4174-BA3C-008C118186F1}"/>
            </a:ext>
          </a:extLst>
        </xdr:cNvPr>
        <xdr:cNvSpPr txBox="1"/>
      </xdr:nvSpPr>
      <xdr:spPr>
        <a:xfrm>
          <a:off x="10567141" y="3530767"/>
          <a:ext cx="653058" cy="357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3CAAC7F4-CCEA-4DEC-A34C-844F5FD93252}" type="TxLink">
            <a:rPr lang="en-US" sz="1400" b="0" i="0" u="none" strike="noStrike">
              <a:solidFill>
                <a:srgbClr val="FA233C"/>
              </a:solidFill>
              <a:latin typeface="Abadi" panose="020B0604020104020204" pitchFamily="34" charset="0"/>
            </a:rPr>
            <a:pPr algn="l"/>
            <a:t>11K</a:t>
          </a:fld>
          <a:endParaRPr lang="en-IN" sz="2800" b="0">
            <a:solidFill>
              <a:srgbClr val="FA233C"/>
            </a:solidFill>
            <a:latin typeface="Abadi" panose="020B0604020104020204" pitchFamily="34" charset="0"/>
          </a:endParaRPr>
        </a:p>
      </xdr:txBody>
    </xdr:sp>
    <xdr:clientData/>
  </xdr:twoCellAnchor>
  <xdr:twoCellAnchor>
    <xdr:from>
      <xdr:col>12</xdr:col>
      <xdr:colOff>667546</xdr:colOff>
      <xdr:row>144</xdr:row>
      <xdr:rowOff>154344</xdr:rowOff>
    </xdr:from>
    <xdr:to>
      <xdr:col>13</xdr:col>
      <xdr:colOff>231472</xdr:colOff>
      <xdr:row>146</xdr:row>
      <xdr:rowOff>37926</xdr:rowOff>
    </xdr:to>
    <xdr:sp macro="" textlink="">
      <xdr:nvSpPr>
        <xdr:cNvPr id="147" name="TextBox 146">
          <a:extLst>
            <a:ext uri="{FF2B5EF4-FFF2-40B4-BE49-F238E27FC236}">
              <a16:creationId xmlns:a16="http://schemas.microsoft.com/office/drawing/2014/main" id="{9E9FFFAE-6641-8563-107B-AFD53D2448C8}"/>
            </a:ext>
          </a:extLst>
        </xdr:cNvPr>
        <xdr:cNvSpPr txBox="1"/>
      </xdr:nvSpPr>
      <xdr:spPr>
        <a:xfrm>
          <a:off x="10900117" y="3601487"/>
          <a:ext cx="588998" cy="2464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lumMod val="65000"/>
                </a:schemeClr>
              </a:solidFill>
              <a:latin typeface="Abadi" panose="020B0604020104020204" pitchFamily="34" charset="0"/>
            </a:rPr>
            <a:t>Top</a:t>
          </a:r>
        </a:p>
      </xdr:txBody>
    </xdr:sp>
    <xdr:clientData/>
  </xdr:twoCellAnchor>
  <xdr:twoCellAnchor editAs="oneCell">
    <xdr:from>
      <xdr:col>13</xdr:col>
      <xdr:colOff>702040</xdr:colOff>
      <xdr:row>141</xdr:row>
      <xdr:rowOff>22780</xdr:rowOff>
    </xdr:from>
    <xdr:to>
      <xdr:col>14</xdr:col>
      <xdr:colOff>88373</xdr:colOff>
      <xdr:row>143</xdr:row>
      <xdr:rowOff>8366</xdr:rowOff>
    </xdr:to>
    <xdr:pic>
      <xdr:nvPicPr>
        <xdr:cNvPr id="149" name="Graphic 148" descr="Line arrow: Straight with solid fill">
          <a:extLst>
            <a:ext uri="{FF2B5EF4-FFF2-40B4-BE49-F238E27FC236}">
              <a16:creationId xmlns:a16="http://schemas.microsoft.com/office/drawing/2014/main" id="{3B998159-8480-1049-83FF-9DE0C7E58CA3}"/>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rot="8061925">
          <a:off x="11973021" y="2912299"/>
          <a:ext cx="348443" cy="375119"/>
        </a:xfrm>
        <a:prstGeom prst="rect">
          <a:avLst/>
        </a:prstGeom>
      </xdr:spPr>
    </xdr:pic>
    <xdr:clientData/>
  </xdr:twoCellAnchor>
  <xdr:twoCellAnchor>
    <xdr:from>
      <xdr:col>12</xdr:col>
      <xdr:colOff>124362</xdr:colOff>
      <xdr:row>150</xdr:row>
      <xdr:rowOff>211061</xdr:rowOff>
    </xdr:from>
    <xdr:to>
      <xdr:col>14</xdr:col>
      <xdr:colOff>226785</xdr:colOff>
      <xdr:row>159</xdr:row>
      <xdr:rowOff>163286</xdr:rowOff>
    </xdr:to>
    <xdr:sp macro="" textlink="">
      <xdr:nvSpPr>
        <xdr:cNvPr id="150" name="Rectangle: Rounded Corners 149">
          <a:extLst>
            <a:ext uri="{FF2B5EF4-FFF2-40B4-BE49-F238E27FC236}">
              <a16:creationId xmlns:a16="http://schemas.microsoft.com/office/drawing/2014/main" id="{3557A5F8-3F6D-91A8-8998-92455A20933D}"/>
            </a:ext>
          </a:extLst>
        </xdr:cNvPr>
        <xdr:cNvSpPr/>
      </xdr:nvSpPr>
      <xdr:spPr>
        <a:xfrm>
          <a:off x="10356933" y="4837490"/>
          <a:ext cx="2116281" cy="1993296"/>
        </a:xfrm>
        <a:prstGeom prst="roundRect">
          <a:avLst>
            <a:gd name="adj" fmla="val 14545"/>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050">
              <a:latin typeface="Abadi" panose="020B0604020104020204" pitchFamily="34" charset="0"/>
            </a:rPr>
            <a:t>'''+++++</a:t>
          </a:r>
        </a:p>
      </xdr:txBody>
    </xdr:sp>
    <xdr:clientData/>
  </xdr:twoCellAnchor>
  <xdr:twoCellAnchor>
    <xdr:from>
      <xdr:col>12</xdr:col>
      <xdr:colOff>250729</xdr:colOff>
      <xdr:row>151</xdr:row>
      <xdr:rowOff>116242</xdr:rowOff>
    </xdr:from>
    <xdr:to>
      <xdr:col>13</xdr:col>
      <xdr:colOff>456631</xdr:colOff>
      <xdr:row>153</xdr:row>
      <xdr:rowOff>95736</xdr:rowOff>
    </xdr:to>
    <xdr:sp macro="" textlink="">
      <xdr:nvSpPr>
        <xdr:cNvPr id="151" name="TextBox 150">
          <a:extLst>
            <a:ext uri="{FF2B5EF4-FFF2-40B4-BE49-F238E27FC236}">
              <a16:creationId xmlns:a16="http://schemas.microsoft.com/office/drawing/2014/main" id="{F9B4D966-249F-CE78-A641-F588A6CF5334}"/>
            </a:ext>
          </a:extLst>
        </xdr:cNvPr>
        <xdr:cNvSpPr txBox="1"/>
      </xdr:nvSpPr>
      <xdr:spPr>
        <a:xfrm>
          <a:off x="10483300" y="4969456"/>
          <a:ext cx="1230974" cy="4330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600">
              <a:solidFill>
                <a:sysClr val="windowText" lastClr="000000"/>
              </a:solidFill>
              <a:latin typeface="Abadi" panose="020B0604020104020204" pitchFamily="34" charset="0"/>
            </a:rPr>
            <a:t>Income</a:t>
          </a:r>
        </a:p>
      </xdr:txBody>
    </xdr:sp>
    <xdr:clientData/>
  </xdr:twoCellAnchor>
  <xdr:twoCellAnchor>
    <xdr:from>
      <xdr:col>12</xdr:col>
      <xdr:colOff>250728</xdr:colOff>
      <xdr:row>153</xdr:row>
      <xdr:rowOff>6669</xdr:rowOff>
    </xdr:from>
    <xdr:to>
      <xdr:col>13</xdr:col>
      <xdr:colOff>389232</xdr:colOff>
      <xdr:row>154</xdr:row>
      <xdr:rowOff>115575</xdr:rowOff>
    </xdr:to>
    <xdr:sp macro="" textlink="'Pivot Tables'!I8">
      <xdr:nvSpPr>
        <xdr:cNvPr id="152" name="TextBox 151">
          <a:extLst>
            <a:ext uri="{FF2B5EF4-FFF2-40B4-BE49-F238E27FC236}">
              <a16:creationId xmlns:a16="http://schemas.microsoft.com/office/drawing/2014/main" id="{DA76F5C5-8902-4CDA-852F-D12A412A9827}"/>
            </a:ext>
          </a:extLst>
        </xdr:cNvPr>
        <xdr:cNvSpPr txBox="1"/>
      </xdr:nvSpPr>
      <xdr:spPr>
        <a:xfrm>
          <a:off x="10483299" y="5313455"/>
          <a:ext cx="1163576" cy="3356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6E015C4C-6EE4-4C40-B8AA-7189E3A05DCF}" type="TxLink">
            <a:rPr lang="en-US" sz="1600" b="0" i="0" u="none" strike="noStrike">
              <a:solidFill>
                <a:schemeClr val="tx1"/>
              </a:solidFill>
              <a:latin typeface="Abadi" panose="020B0604020104020204" pitchFamily="34" charset="0"/>
            </a:rPr>
            <a:pPr algn="l"/>
            <a:t>₹ 5,600</a:t>
          </a:fld>
          <a:endParaRPr lang="en-IN" sz="1600">
            <a:solidFill>
              <a:schemeClr val="tx1"/>
            </a:solidFill>
            <a:latin typeface="Abadi" panose="020B0604020104020204" pitchFamily="34" charset="0"/>
          </a:endParaRPr>
        </a:p>
      </xdr:txBody>
    </xdr:sp>
    <xdr:clientData/>
  </xdr:twoCellAnchor>
  <xdr:twoCellAnchor>
    <xdr:from>
      <xdr:col>12</xdr:col>
      <xdr:colOff>235177</xdr:colOff>
      <xdr:row>154</xdr:row>
      <xdr:rowOff>58090</xdr:rowOff>
    </xdr:from>
    <xdr:to>
      <xdr:col>12</xdr:col>
      <xdr:colOff>848855</xdr:colOff>
      <xdr:row>155</xdr:row>
      <xdr:rowOff>219189</xdr:rowOff>
    </xdr:to>
    <xdr:sp macro="" textlink="'Pivot Tables'!AC9">
      <xdr:nvSpPr>
        <xdr:cNvPr id="153" name="TextBox 152">
          <a:extLst>
            <a:ext uri="{FF2B5EF4-FFF2-40B4-BE49-F238E27FC236}">
              <a16:creationId xmlns:a16="http://schemas.microsoft.com/office/drawing/2014/main" id="{778ABAED-136D-4D71-8101-EBED51C1EBCF}"/>
            </a:ext>
          </a:extLst>
        </xdr:cNvPr>
        <xdr:cNvSpPr txBox="1"/>
      </xdr:nvSpPr>
      <xdr:spPr>
        <a:xfrm>
          <a:off x="10467748" y="5591661"/>
          <a:ext cx="613678" cy="3878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DE81B80C-F84A-417E-9180-46C70AD1889A}" type="TxLink">
            <a:rPr lang="en-US" sz="1400" b="0" i="0" u="none" strike="noStrike">
              <a:solidFill>
                <a:srgbClr val="33CC33"/>
              </a:solidFill>
              <a:latin typeface="Abadi" panose="020B0604020104020204" pitchFamily="34" charset="0"/>
            </a:rPr>
            <a:pPr algn="l"/>
            <a:t>21K</a:t>
          </a:fld>
          <a:endParaRPr lang="en-IN" sz="2800" b="0">
            <a:solidFill>
              <a:srgbClr val="33CC33"/>
            </a:solidFill>
            <a:latin typeface="Abadi" panose="020B0604020104020204" pitchFamily="34" charset="0"/>
          </a:endParaRPr>
        </a:p>
      </xdr:txBody>
    </xdr:sp>
    <xdr:clientData/>
  </xdr:twoCellAnchor>
  <xdr:twoCellAnchor>
    <xdr:from>
      <xdr:col>12</xdr:col>
      <xdr:colOff>271026</xdr:colOff>
      <xdr:row>155</xdr:row>
      <xdr:rowOff>63911</xdr:rowOff>
    </xdr:from>
    <xdr:to>
      <xdr:col>14</xdr:col>
      <xdr:colOff>69311</xdr:colOff>
      <xdr:row>160</xdr:row>
      <xdr:rowOff>24640</xdr:rowOff>
    </xdr:to>
    <xdr:graphicFrame macro="">
      <xdr:nvGraphicFramePr>
        <xdr:cNvPr id="157" name="Chart 156">
          <a:extLst>
            <a:ext uri="{FF2B5EF4-FFF2-40B4-BE49-F238E27FC236}">
              <a16:creationId xmlns:a16="http://schemas.microsoft.com/office/drawing/2014/main" id="{60927D6E-CA0C-4FC7-8671-1702A2F6A3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12</xdr:col>
      <xdr:colOff>547030</xdr:colOff>
      <xdr:row>154</xdr:row>
      <xdr:rowOff>119472</xdr:rowOff>
    </xdr:from>
    <xdr:to>
      <xdr:col>13</xdr:col>
      <xdr:colOff>118775</xdr:colOff>
      <xdr:row>155</xdr:row>
      <xdr:rowOff>131831</xdr:rowOff>
    </xdr:to>
    <xdr:sp macro="" textlink="">
      <xdr:nvSpPr>
        <xdr:cNvPr id="164" name="TextBox 163">
          <a:extLst>
            <a:ext uri="{FF2B5EF4-FFF2-40B4-BE49-F238E27FC236}">
              <a16:creationId xmlns:a16="http://schemas.microsoft.com/office/drawing/2014/main" id="{BFEAD9EB-C0AD-7F63-03D6-C9E8061EB319}"/>
            </a:ext>
          </a:extLst>
        </xdr:cNvPr>
        <xdr:cNvSpPr txBox="1"/>
      </xdr:nvSpPr>
      <xdr:spPr>
        <a:xfrm>
          <a:off x="10779601" y="5653043"/>
          <a:ext cx="596817" cy="2391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a:solidFill>
                <a:schemeClr val="bg1">
                  <a:lumMod val="65000"/>
                </a:schemeClr>
              </a:solidFill>
              <a:latin typeface="Abadi" panose="020B0604020104020204" pitchFamily="34" charset="0"/>
            </a:rPr>
            <a:t>Top</a:t>
          </a:r>
        </a:p>
      </xdr:txBody>
    </xdr:sp>
    <xdr:clientData/>
  </xdr:twoCellAnchor>
  <xdr:twoCellAnchor editAs="oneCell">
    <xdr:from>
      <xdr:col>13</xdr:col>
      <xdr:colOff>594415</xdr:colOff>
      <xdr:row>151</xdr:row>
      <xdr:rowOff>213276</xdr:rowOff>
    </xdr:from>
    <xdr:to>
      <xdr:col>13</xdr:col>
      <xdr:colOff>922375</xdr:colOff>
      <xdr:row>153</xdr:row>
      <xdr:rowOff>108125</xdr:rowOff>
    </xdr:to>
    <xdr:pic>
      <xdr:nvPicPr>
        <xdr:cNvPr id="166" name="Graphic 165" descr="Line arrow: Straight with solid fill">
          <a:extLst>
            <a:ext uri="{FF2B5EF4-FFF2-40B4-BE49-F238E27FC236}">
              <a16:creationId xmlns:a16="http://schemas.microsoft.com/office/drawing/2014/main" id="{5D3BF0E4-4D83-4993-8167-60B68117815A}"/>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rot="13461925">
          <a:off x="11852058" y="5066490"/>
          <a:ext cx="327960" cy="348421"/>
        </a:xfrm>
        <a:prstGeom prst="rect">
          <a:avLst/>
        </a:prstGeom>
      </xdr:spPr>
    </xdr:pic>
    <xdr:clientData/>
  </xdr:twoCellAnchor>
  <xdr:twoCellAnchor>
    <xdr:from>
      <xdr:col>8</xdr:col>
      <xdr:colOff>52804</xdr:colOff>
      <xdr:row>14</xdr:row>
      <xdr:rowOff>71515</xdr:rowOff>
    </xdr:from>
    <xdr:to>
      <xdr:col>11</xdr:col>
      <xdr:colOff>1384041</xdr:colOff>
      <xdr:row>151</xdr:row>
      <xdr:rowOff>139959</xdr:rowOff>
    </xdr:to>
    <xdr:grpSp>
      <xdr:nvGrpSpPr>
        <xdr:cNvPr id="72" name="Group 71">
          <a:extLst>
            <a:ext uri="{FF2B5EF4-FFF2-40B4-BE49-F238E27FC236}">
              <a16:creationId xmlns:a16="http://schemas.microsoft.com/office/drawing/2014/main" id="{AC73A851-97BF-46FB-9213-51DB9B89C452}"/>
            </a:ext>
          </a:extLst>
        </xdr:cNvPr>
        <xdr:cNvGrpSpPr/>
      </xdr:nvGrpSpPr>
      <xdr:grpSpPr>
        <a:xfrm>
          <a:off x="4926429" y="2738515"/>
          <a:ext cx="5157112" cy="2449694"/>
          <a:chOff x="4606016" y="2704436"/>
          <a:chExt cx="4208717" cy="1884576"/>
        </a:xfrm>
      </xdr:grpSpPr>
      <xdr:pic>
        <xdr:nvPicPr>
          <xdr:cNvPr id="169" name="Picture 168" descr="Abstract swirl of moody colors">
            <a:extLst>
              <a:ext uri="{FF2B5EF4-FFF2-40B4-BE49-F238E27FC236}">
                <a16:creationId xmlns:a16="http://schemas.microsoft.com/office/drawing/2014/main" id="{D265A304-0129-E988-0789-F54F415C24E1}"/>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606016" y="2704436"/>
            <a:ext cx="4208717" cy="1884576"/>
          </a:xfrm>
          <a:prstGeom prst="roundRect">
            <a:avLst>
              <a:gd name="adj" fmla="val 21995"/>
            </a:avLst>
          </a:prstGeom>
        </xdr:spPr>
      </xdr:pic>
      <xdr:sp macro="" textlink="">
        <xdr:nvSpPr>
          <xdr:cNvPr id="104" name="TextBox 103">
            <a:extLst>
              <a:ext uri="{FF2B5EF4-FFF2-40B4-BE49-F238E27FC236}">
                <a16:creationId xmlns:a16="http://schemas.microsoft.com/office/drawing/2014/main" id="{D9B03826-46EC-5C9D-08B9-6CFF81B86F2F}"/>
              </a:ext>
            </a:extLst>
          </xdr:cNvPr>
          <xdr:cNvSpPr txBox="1"/>
        </xdr:nvSpPr>
        <xdr:spPr>
          <a:xfrm>
            <a:off x="4891371" y="3390174"/>
            <a:ext cx="2829095" cy="4492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800" b="0" i="0">
                <a:solidFill>
                  <a:schemeClr val="bg1"/>
                </a:solidFill>
                <a:effectLst/>
                <a:latin typeface="Abadi" panose="020B0604020104020204" pitchFamily="34" charset="0"/>
                <a:ea typeface="+mn-ea"/>
                <a:cs typeface="+mn-cs"/>
              </a:rPr>
              <a:t>TOTAL</a:t>
            </a:r>
            <a:r>
              <a:rPr lang="en-IN" sz="1800" b="0" i="0" baseline="0">
                <a:solidFill>
                  <a:schemeClr val="bg1"/>
                </a:solidFill>
                <a:effectLst/>
                <a:latin typeface="Abadi" panose="020B0604020104020204" pitchFamily="34" charset="0"/>
                <a:ea typeface="+mn-ea"/>
                <a:cs typeface="+mn-cs"/>
              </a:rPr>
              <a:t> NET WORTH</a:t>
            </a:r>
            <a:endParaRPr lang="en-IN" sz="2000" b="0">
              <a:solidFill>
                <a:schemeClr val="bg1"/>
              </a:solidFill>
              <a:latin typeface="Abadi" panose="020B0604020104020204" pitchFamily="34" charset="0"/>
            </a:endParaRPr>
          </a:p>
        </xdr:txBody>
      </xdr:sp>
      <xdr:sp macro="" textlink="'Pivot Tables'!AU4">
        <xdr:nvSpPr>
          <xdr:cNvPr id="105" name="TextBox 104">
            <a:extLst>
              <a:ext uri="{FF2B5EF4-FFF2-40B4-BE49-F238E27FC236}">
                <a16:creationId xmlns:a16="http://schemas.microsoft.com/office/drawing/2014/main" id="{5ECAE809-9BA4-121D-13B0-8D9A8F07E3BF}"/>
              </a:ext>
            </a:extLst>
          </xdr:cNvPr>
          <xdr:cNvSpPr txBox="1"/>
        </xdr:nvSpPr>
        <xdr:spPr>
          <a:xfrm>
            <a:off x="4891371" y="3678966"/>
            <a:ext cx="2601831" cy="585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4DB3B66C-470B-4FED-AB41-3CBC25310457}" type="TxLink">
              <a:rPr lang="en-US" sz="3600" b="0" i="0" u="none" strike="noStrike">
                <a:solidFill>
                  <a:schemeClr val="bg1"/>
                </a:solidFill>
                <a:latin typeface="Abadi" panose="020B0604020104020204" pitchFamily="34" charset="0"/>
              </a:rPr>
              <a:pPr algn="l"/>
              <a:t>₹ 93,877</a:t>
            </a:fld>
            <a:endParaRPr lang="en-IN" sz="3600">
              <a:solidFill>
                <a:schemeClr val="bg1"/>
              </a:solidFill>
              <a:latin typeface="Abadi" panose="020B0604020104020204" pitchFamily="34" charset="0"/>
            </a:endParaRPr>
          </a:p>
        </xdr:txBody>
      </xdr:sp>
    </xdr:grpSp>
    <xdr:clientData/>
  </xdr:twoCellAnchor>
  <xdr:twoCellAnchor>
    <xdr:from>
      <xdr:col>7</xdr:col>
      <xdr:colOff>629500</xdr:colOff>
      <xdr:row>152</xdr:row>
      <xdr:rowOff>97347</xdr:rowOff>
    </xdr:from>
    <xdr:to>
      <xdr:col>11</xdr:col>
      <xdr:colOff>1384041</xdr:colOff>
      <xdr:row>164</xdr:row>
      <xdr:rowOff>31102</xdr:rowOff>
    </xdr:to>
    <xdr:grpSp>
      <xdr:nvGrpSpPr>
        <xdr:cNvPr id="68" name="Group 67">
          <a:extLst>
            <a:ext uri="{FF2B5EF4-FFF2-40B4-BE49-F238E27FC236}">
              <a16:creationId xmlns:a16="http://schemas.microsoft.com/office/drawing/2014/main" id="{9A2D7643-3632-08A7-F7F3-2DA2D1F42966}"/>
            </a:ext>
          </a:extLst>
        </xdr:cNvPr>
        <xdr:cNvGrpSpPr/>
      </xdr:nvGrpSpPr>
      <xdr:grpSpPr>
        <a:xfrm>
          <a:off x="4852250" y="5367847"/>
          <a:ext cx="5231291" cy="2505505"/>
          <a:chOff x="4625549" y="4861884"/>
          <a:chExt cx="4101909" cy="1755177"/>
        </a:xfrm>
      </xdr:grpSpPr>
      <xdr:sp macro="" textlink="">
        <xdr:nvSpPr>
          <xdr:cNvPr id="5" name="Rectangle: Rounded Corners 4">
            <a:extLst>
              <a:ext uri="{FF2B5EF4-FFF2-40B4-BE49-F238E27FC236}">
                <a16:creationId xmlns:a16="http://schemas.microsoft.com/office/drawing/2014/main" id="{82142059-828C-EA05-9254-18FDB20A9CA2}"/>
              </a:ext>
            </a:extLst>
          </xdr:cNvPr>
          <xdr:cNvSpPr/>
        </xdr:nvSpPr>
        <xdr:spPr>
          <a:xfrm>
            <a:off x="4625549" y="4861884"/>
            <a:ext cx="4101909" cy="1755177"/>
          </a:xfrm>
          <a:prstGeom prst="roundRect">
            <a:avLst>
              <a:gd name="adj" fmla="val 14545"/>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050">
                <a:latin typeface="Abadi" panose="020B0604020104020204" pitchFamily="34" charset="0"/>
              </a:rPr>
              <a:t>'''+++++</a:t>
            </a:r>
          </a:p>
        </xdr:txBody>
      </xdr:sp>
      <mc:AlternateContent xmlns:mc="http://schemas.openxmlformats.org/markup-compatibility/2006" xmlns:a14="http://schemas.microsoft.com/office/drawing/2010/main">
        <mc:Choice Requires="a14">
          <xdr:graphicFrame macro="">
            <xdr:nvGraphicFramePr>
              <xdr:cNvPr id="25" name="Month 2">
                <a:extLst>
                  <a:ext uri="{FF2B5EF4-FFF2-40B4-BE49-F238E27FC236}">
                    <a16:creationId xmlns:a16="http://schemas.microsoft.com/office/drawing/2014/main" id="{07F1BC17-E0EF-49EE-A633-68ECA09CCC1E}"/>
                  </a:ext>
                </a:extLst>
              </xdr:cNvPr>
              <xdr:cNvGraphicFramePr>
                <a:graphicFrameLocks/>
              </xdr:cNvGraphicFramePr>
            </xdr:nvGraphicFramePr>
            <xdr:xfrm>
              <a:off x="6003441" y="5274323"/>
              <a:ext cx="2471663" cy="1201576"/>
            </xdr:xfrm>
            <a:graphic>
              <a:graphicData uri="http://schemas.microsoft.com/office/drawing/2010/slicer">
                <sle:slicer xmlns:sle="http://schemas.microsoft.com/office/drawing/2010/slicer" name="Month 2"/>
              </a:graphicData>
            </a:graphic>
          </xdr:graphicFrame>
        </mc:Choice>
        <mc:Fallback xmlns="">
          <xdr:sp macro="" textlink="">
            <xdr:nvSpPr>
              <xdr:cNvPr id="0" name=""/>
              <xdr:cNvSpPr>
                <a:spLocks noTextEdit="1"/>
              </xdr:cNvSpPr>
            </xdr:nvSpPr>
            <xdr:spPr>
              <a:xfrm>
                <a:off x="6657523" y="5946852"/>
                <a:ext cx="3158565" cy="17978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xnSp macro="">
        <xdr:nvCxnSpPr>
          <xdr:cNvPr id="37" name="Straight Connector 36">
            <a:extLst>
              <a:ext uri="{FF2B5EF4-FFF2-40B4-BE49-F238E27FC236}">
                <a16:creationId xmlns:a16="http://schemas.microsoft.com/office/drawing/2014/main" id="{1E58EE30-8163-9859-3C46-93CF2BED74C1}"/>
              </a:ext>
            </a:extLst>
          </xdr:cNvPr>
          <xdr:cNvCxnSpPr/>
        </xdr:nvCxnSpPr>
        <xdr:spPr>
          <a:xfrm flipH="1">
            <a:off x="5868458" y="5194416"/>
            <a:ext cx="7788" cy="986905"/>
          </a:xfrm>
          <a:prstGeom prst="line">
            <a:avLst/>
          </a:prstGeom>
          <a:ln>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sp macro="" textlink="">
        <xdr:nvSpPr>
          <xdr:cNvPr id="46" name="TextBox 45">
            <a:extLst>
              <a:ext uri="{FF2B5EF4-FFF2-40B4-BE49-F238E27FC236}">
                <a16:creationId xmlns:a16="http://schemas.microsoft.com/office/drawing/2014/main" id="{6821DCAE-EE07-11AF-15D9-46BBBC17B998}"/>
              </a:ext>
            </a:extLst>
          </xdr:cNvPr>
          <xdr:cNvSpPr txBox="1"/>
        </xdr:nvSpPr>
        <xdr:spPr>
          <a:xfrm>
            <a:off x="4937067" y="5259892"/>
            <a:ext cx="824275" cy="307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800">
                <a:solidFill>
                  <a:sysClr val="windowText" lastClr="000000"/>
                </a:solidFill>
                <a:latin typeface="Abadi" panose="020B0604020104020204" pitchFamily="34" charset="0"/>
              </a:rPr>
              <a:t>Month</a:t>
            </a:r>
          </a:p>
        </xdr:txBody>
      </xdr:sp>
      <xdr:sp macro="" textlink="'Pivot Tables'!AN19">
        <xdr:nvSpPr>
          <xdr:cNvPr id="47" name="TextBox 46">
            <a:extLst>
              <a:ext uri="{FF2B5EF4-FFF2-40B4-BE49-F238E27FC236}">
                <a16:creationId xmlns:a16="http://schemas.microsoft.com/office/drawing/2014/main" id="{D9F26E53-8D1C-0CC5-153C-E55B2DD5F971}"/>
              </a:ext>
            </a:extLst>
          </xdr:cNvPr>
          <xdr:cNvSpPr txBox="1"/>
        </xdr:nvSpPr>
        <xdr:spPr>
          <a:xfrm>
            <a:off x="4944471" y="5440818"/>
            <a:ext cx="967496" cy="8085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ECE7FD68-9097-45CF-A11E-DB122DEA64C8}" type="TxLink">
              <a:rPr lang="en-US" sz="2400" b="0" i="0" u="none" strike="noStrike">
                <a:solidFill>
                  <a:srgbClr val="FF0066"/>
                </a:solidFill>
                <a:latin typeface="Abadi"/>
              </a:rPr>
              <a:pPr algn="l"/>
              <a:t>Nov, 2023</a:t>
            </a:fld>
            <a:endParaRPr lang="en-IN" sz="2400">
              <a:solidFill>
                <a:srgbClr val="FF0066"/>
              </a:solidFill>
              <a:latin typeface="Abadi" panose="020B0604020104020204" pitchFamily="34" charset="0"/>
            </a:endParaRPr>
          </a:p>
        </xdr:txBody>
      </xdr:sp>
    </xdr:grpSp>
    <xdr:clientData/>
  </xdr:twoCellAnchor>
  <xdr:twoCellAnchor>
    <xdr:from>
      <xdr:col>8</xdr:col>
      <xdr:colOff>337406</xdr:colOff>
      <xdr:row>316</xdr:row>
      <xdr:rowOff>89646</xdr:rowOff>
    </xdr:from>
    <xdr:to>
      <xdr:col>10</xdr:col>
      <xdr:colOff>716507</xdr:colOff>
      <xdr:row>328</xdr:row>
      <xdr:rowOff>147851</xdr:rowOff>
    </xdr:to>
    <xdr:grpSp>
      <xdr:nvGrpSpPr>
        <xdr:cNvPr id="67" name="Group 66">
          <a:extLst>
            <a:ext uri="{FF2B5EF4-FFF2-40B4-BE49-F238E27FC236}">
              <a16:creationId xmlns:a16="http://schemas.microsoft.com/office/drawing/2014/main" id="{549DCD5F-9C10-A27F-EC5B-BE7100D0DF21}"/>
            </a:ext>
          </a:extLst>
        </xdr:cNvPr>
        <xdr:cNvGrpSpPr/>
      </xdr:nvGrpSpPr>
      <xdr:grpSpPr>
        <a:xfrm>
          <a:off x="5211031" y="8312896"/>
          <a:ext cx="3252476" cy="2344205"/>
          <a:chOff x="5083036" y="7211470"/>
          <a:chExt cx="3008474" cy="2158632"/>
        </a:xfrm>
      </xdr:grpSpPr>
      <xdr:grpSp>
        <xdr:nvGrpSpPr>
          <xdr:cNvPr id="49" name="Group 48">
            <a:extLst>
              <a:ext uri="{FF2B5EF4-FFF2-40B4-BE49-F238E27FC236}">
                <a16:creationId xmlns:a16="http://schemas.microsoft.com/office/drawing/2014/main" id="{E58E9799-95E5-8C56-7030-FF63D9331233}"/>
              </a:ext>
            </a:extLst>
          </xdr:cNvPr>
          <xdr:cNvGrpSpPr/>
        </xdr:nvGrpSpPr>
        <xdr:grpSpPr>
          <a:xfrm>
            <a:off x="6212870" y="8680905"/>
            <a:ext cx="1409226" cy="599979"/>
            <a:chOff x="6267298" y="2598743"/>
            <a:chExt cx="1144872" cy="436039"/>
          </a:xfrm>
        </xdr:grpSpPr>
        <xdr:sp macro="" textlink="#REF!">
          <xdr:nvSpPr>
            <xdr:cNvPr id="50" name="TextBox 49">
              <a:extLst>
                <a:ext uri="{FF2B5EF4-FFF2-40B4-BE49-F238E27FC236}">
                  <a16:creationId xmlns:a16="http://schemas.microsoft.com/office/drawing/2014/main" id="{18567E40-50D4-E399-DAEB-3DCC5142B83D}"/>
                </a:ext>
              </a:extLst>
            </xdr:cNvPr>
            <xdr:cNvSpPr txBox="1"/>
          </xdr:nvSpPr>
          <xdr:spPr>
            <a:xfrm>
              <a:off x="6267298" y="2598743"/>
              <a:ext cx="774596" cy="2526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F783F65A-01B5-4FCB-BE23-FCEF43B9435B}" type="TxLink">
                <a:rPr lang="en-US" sz="1400" b="0" i="0" u="none" strike="noStrike">
                  <a:solidFill>
                    <a:schemeClr val="bg1"/>
                  </a:solidFill>
                  <a:latin typeface="Abadi" panose="020B0604020104020204" pitchFamily="34" charset="0"/>
                </a:rPr>
                <a:pPr algn="l"/>
                <a:t>Land</a:t>
              </a:fld>
              <a:endParaRPr lang="en-IN" sz="2000">
                <a:solidFill>
                  <a:schemeClr val="bg1"/>
                </a:solidFill>
                <a:latin typeface="Abadi" panose="020B0604020104020204" pitchFamily="34" charset="0"/>
              </a:endParaRPr>
            </a:p>
          </xdr:txBody>
        </xdr:sp>
        <xdr:sp macro="" textlink="#REF!">
          <xdr:nvSpPr>
            <xdr:cNvPr id="51" name="TextBox 50">
              <a:extLst>
                <a:ext uri="{FF2B5EF4-FFF2-40B4-BE49-F238E27FC236}">
                  <a16:creationId xmlns:a16="http://schemas.microsoft.com/office/drawing/2014/main" id="{451C82E6-16D9-73F4-6F21-C74563F32D6D}"/>
                </a:ext>
              </a:extLst>
            </xdr:cNvPr>
            <xdr:cNvSpPr txBox="1"/>
          </xdr:nvSpPr>
          <xdr:spPr>
            <a:xfrm>
              <a:off x="6282409" y="2780704"/>
              <a:ext cx="1129761" cy="2540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7487ED9E-D329-46DB-B6DD-F2C69E3557B7}" type="TxLink">
                <a:rPr lang="en-US" sz="1800" b="0" i="0" u="none" strike="noStrike">
                  <a:solidFill>
                    <a:schemeClr val="bg1"/>
                  </a:solidFill>
                  <a:latin typeface="Abadi" panose="020B0604020104020204" pitchFamily="34" charset="0"/>
                </a:rPr>
                <a:pPr algn="l"/>
                <a:t>₹ 65,800</a:t>
              </a:fld>
              <a:endParaRPr lang="en-IN" sz="2800">
                <a:solidFill>
                  <a:schemeClr val="bg1"/>
                </a:solidFill>
                <a:latin typeface="Abadi" panose="020B0604020104020204" pitchFamily="34" charset="0"/>
              </a:endParaRPr>
            </a:p>
          </xdr:txBody>
        </xdr:sp>
      </xdr:grpSp>
      <xdr:grpSp>
        <xdr:nvGrpSpPr>
          <xdr:cNvPr id="61" name="Group 60">
            <a:extLst>
              <a:ext uri="{FF2B5EF4-FFF2-40B4-BE49-F238E27FC236}">
                <a16:creationId xmlns:a16="http://schemas.microsoft.com/office/drawing/2014/main" id="{BCEE3DDD-F75A-3EB5-0DF1-85366413D8FE}"/>
              </a:ext>
            </a:extLst>
          </xdr:cNvPr>
          <xdr:cNvGrpSpPr/>
        </xdr:nvGrpSpPr>
        <xdr:grpSpPr>
          <a:xfrm>
            <a:off x="6212870" y="7263898"/>
            <a:ext cx="1878640" cy="834622"/>
            <a:chOff x="7182592" y="1962640"/>
            <a:chExt cx="1144997" cy="367027"/>
          </a:xfrm>
        </xdr:grpSpPr>
        <xdr:sp macro="" textlink="#REF!">
          <xdr:nvSpPr>
            <xdr:cNvPr id="62" name="TextBox 61">
              <a:extLst>
                <a:ext uri="{FF2B5EF4-FFF2-40B4-BE49-F238E27FC236}">
                  <a16:creationId xmlns:a16="http://schemas.microsoft.com/office/drawing/2014/main" id="{D0FDF4C3-286C-1D95-5263-B9B23E514026}"/>
                </a:ext>
              </a:extLst>
            </xdr:cNvPr>
            <xdr:cNvSpPr txBox="1"/>
          </xdr:nvSpPr>
          <xdr:spPr>
            <a:xfrm>
              <a:off x="7182592" y="1962640"/>
              <a:ext cx="887415" cy="2289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3AE04D4B-F80F-4F59-BAD9-D81BA527D70A}" type="TxLink">
                <a:rPr lang="en-US" sz="1400" b="0" i="0" u="none" strike="noStrike">
                  <a:solidFill>
                    <a:schemeClr val="bg1"/>
                  </a:solidFill>
                  <a:latin typeface="Abadi" panose="020B0604020104020204" pitchFamily="34" charset="0"/>
                </a:rPr>
                <a:pPr algn="l"/>
                <a:t>Stock</a:t>
              </a:fld>
              <a:endParaRPr lang="en-IN" sz="2000">
                <a:solidFill>
                  <a:schemeClr val="bg1"/>
                </a:solidFill>
                <a:latin typeface="Abadi" panose="020B0604020104020204" pitchFamily="34" charset="0"/>
              </a:endParaRPr>
            </a:p>
          </xdr:txBody>
        </xdr:sp>
        <xdr:sp macro="" textlink="#REF!">
          <xdr:nvSpPr>
            <xdr:cNvPr id="63" name="TextBox 62">
              <a:extLst>
                <a:ext uri="{FF2B5EF4-FFF2-40B4-BE49-F238E27FC236}">
                  <a16:creationId xmlns:a16="http://schemas.microsoft.com/office/drawing/2014/main" id="{1C396C51-5379-B86E-5901-2A82EBBD1F26}"/>
                </a:ext>
              </a:extLst>
            </xdr:cNvPr>
            <xdr:cNvSpPr txBox="1"/>
          </xdr:nvSpPr>
          <xdr:spPr>
            <a:xfrm>
              <a:off x="7197828" y="2075589"/>
              <a:ext cx="1129761" cy="2540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BE3EE168-2486-4F36-AA15-6232114CA87C}" type="TxLink">
                <a:rPr lang="en-US" sz="1800" b="0" i="0" u="none" strike="noStrike">
                  <a:solidFill>
                    <a:schemeClr val="bg1"/>
                  </a:solidFill>
                  <a:latin typeface="Abadi" panose="020B0604020104020204" pitchFamily="34" charset="0"/>
                </a:rPr>
                <a:pPr algn="l"/>
                <a:t>₹ 22,500</a:t>
              </a:fld>
              <a:endParaRPr lang="en-IN" sz="2800">
                <a:solidFill>
                  <a:schemeClr val="bg1"/>
                </a:solidFill>
                <a:latin typeface="Abadi" panose="020B0604020104020204" pitchFamily="34" charset="0"/>
              </a:endParaRPr>
            </a:p>
          </xdr:txBody>
        </xdr:sp>
      </xdr:grpSp>
      <xdr:pic>
        <xdr:nvPicPr>
          <xdr:cNvPr id="53" name="Picture 52">
            <a:extLst>
              <a:ext uri="{FF2B5EF4-FFF2-40B4-BE49-F238E27FC236}">
                <a16:creationId xmlns:a16="http://schemas.microsoft.com/office/drawing/2014/main" id="{A0509F18-8810-4B18-2D69-33C2DA281C55}"/>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837473B0-CC2E-450A-ABE3-18F120FF3D39}">
                <a1611:picAttrSrcUrl xmlns:a1611="http://schemas.microsoft.com/office/drawing/2016/11/main" r:id="rId22"/>
              </a:ext>
            </a:extLst>
          </a:blip>
          <a:stretch>
            <a:fillRect/>
          </a:stretch>
        </xdr:blipFill>
        <xdr:spPr>
          <a:xfrm>
            <a:off x="5083036" y="8579305"/>
            <a:ext cx="970368" cy="790797"/>
          </a:xfrm>
          <a:prstGeom prst="roundRect">
            <a:avLst/>
          </a:prstGeom>
        </xdr:spPr>
      </xdr:pic>
      <xdr:pic>
        <xdr:nvPicPr>
          <xdr:cNvPr id="55" name="Picture 54">
            <a:extLst>
              <a:ext uri="{FF2B5EF4-FFF2-40B4-BE49-F238E27FC236}">
                <a16:creationId xmlns:a16="http://schemas.microsoft.com/office/drawing/2014/main" id="{0EBCA7BD-2C39-377E-29E7-31BFF51F03AE}"/>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837473B0-CC2E-450A-ABE3-18F120FF3D39}">
                <a1611:picAttrSrcUrl xmlns:a1611="http://schemas.microsoft.com/office/drawing/2016/11/main" r:id="rId24"/>
              </a:ext>
            </a:extLst>
          </a:blip>
          <a:stretch>
            <a:fillRect/>
          </a:stretch>
        </xdr:blipFill>
        <xdr:spPr>
          <a:xfrm>
            <a:off x="5109911" y="7211470"/>
            <a:ext cx="967351" cy="847654"/>
          </a:xfrm>
          <a:prstGeom prst="roundRect">
            <a:avLst>
              <a:gd name="adj" fmla="val 18768"/>
            </a:avLst>
          </a:prstGeom>
        </xdr:spPr>
      </xdr:pic>
    </xdr:grpSp>
    <xdr:clientData/>
  </xdr:twoCellAnchor>
  <xdr:twoCellAnchor>
    <xdr:from>
      <xdr:col>10</xdr:col>
      <xdr:colOff>326571</xdr:colOff>
      <xdr:row>165</xdr:row>
      <xdr:rowOff>94012</xdr:rowOff>
    </xdr:from>
    <xdr:to>
      <xdr:col>14</xdr:col>
      <xdr:colOff>239253</xdr:colOff>
      <xdr:row>330</xdr:row>
      <xdr:rowOff>136071</xdr:rowOff>
    </xdr:to>
    <xdr:grpSp>
      <xdr:nvGrpSpPr>
        <xdr:cNvPr id="2" name="Group 1">
          <a:extLst>
            <a:ext uri="{FF2B5EF4-FFF2-40B4-BE49-F238E27FC236}">
              <a16:creationId xmlns:a16="http://schemas.microsoft.com/office/drawing/2014/main" id="{BA63ED3C-52E0-D7AA-BED2-E166CCEB89D3}"/>
            </a:ext>
          </a:extLst>
        </xdr:cNvPr>
        <xdr:cNvGrpSpPr/>
      </xdr:nvGrpSpPr>
      <xdr:grpSpPr>
        <a:xfrm>
          <a:off x="8073571" y="8126762"/>
          <a:ext cx="4373557" cy="2899559"/>
          <a:chOff x="8749983" y="7877298"/>
          <a:chExt cx="3762913" cy="2602595"/>
        </a:xfrm>
      </xdr:grpSpPr>
      <xdr:pic>
        <xdr:nvPicPr>
          <xdr:cNvPr id="59" name="Picture 58">
            <a:extLst>
              <a:ext uri="{FF2B5EF4-FFF2-40B4-BE49-F238E27FC236}">
                <a16:creationId xmlns:a16="http://schemas.microsoft.com/office/drawing/2014/main" id="{9C5FC986-6F7B-DE2C-B36C-D9581DE4689A}"/>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 uri="{837473B0-CC2E-450A-ABE3-18F120FF3D39}">
                <a1611:picAttrSrcUrl xmlns:a1611="http://schemas.microsoft.com/office/drawing/2016/11/main" r:id="rId26"/>
              </a:ext>
            </a:extLst>
          </a:blip>
          <a:stretch>
            <a:fillRect/>
          </a:stretch>
        </xdr:blipFill>
        <xdr:spPr>
          <a:xfrm>
            <a:off x="8749983" y="7877298"/>
            <a:ext cx="3762913" cy="2602595"/>
          </a:xfrm>
          <a:prstGeom prst="roundRect">
            <a:avLst>
              <a:gd name="adj" fmla="val 19827"/>
            </a:avLst>
          </a:prstGeom>
        </xdr:spPr>
      </xdr:pic>
      <xdr:sp macro="" textlink="">
        <xdr:nvSpPr>
          <xdr:cNvPr id="60" name="TextBox 59">
            <a:extLst>
              <a:ext uri="{FF2B5EF4-FFF2-40B4-BE49-F238E27FC236}">
                <a16:creationId xmlns:a16="http://schemas.microsoft.com/office/drawing/2014/main" id="{BADE26F1-11B1-D899-7EB6-A53383CC7180}"/>
              </a:ext>
            </a:extLst>
          </xdr:cNvPr>
          <xdr:cNvSpPr txBox="1"/>
        </xdr:nvSpPr>
        <xdr:spPr>
          <a:xfrm>
            <a:off x="8822299" y="8073913"/>
            <a:ext cx="2301845" cy="7707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a:solidFill>
                  <a:schemeClr val="bg1">
                    <a:lumMod val="95000"/>
                  </a:schemeClr>
                </a:solidFill>
                <a:latin typeface="Abadi" panose="020B0604020104020204" pitchFamily="34" charset="0"/>
              </a:rPr>
              <a:t>The</a:t>
            </a:r>
            <a:r>
              <a:rPr lang="en-IN" sz="1800" baseline="0">
                <a:solidFill>
                  <a:schemeClr val="bg1">
                    <a:lumMod val="95000"/>
                  </a:schemeClr>
                </a:solidFill>
                <a:latin typeface="Abadi" panose="020B0604020104020204" pitchFamily="34" charset="0"/>
              </a:rPr>
              <a:t> most precious things that i have</a:t>
            </a:r>
          </a:p>
        </xdr:txBody>
      </xdr:sp>
    </xdr:grpSp>
    <xdr:clientData/>
  </xdr:twoCellAnchor>
  <xdr:twoCellAnchor>
    <xdr:from>
      <xdr:col>14</xdr:col>
      <xdr:colOff>648269</xdr:colOff>
      <xdr:row>160</xdr:row>
      <xdr:rowOff>45493</xdr:rowOff>
    </xdr:from>
    <xdr:to>
      <xdr:col>21</xdr:col>
      <xdr:colOff>236738</xdr:colOff>
      <xdr:row>332</xdr:row>
      <xdr:rowOff>118368</xdr:rowOff>
    </xdr:to>
    <xdr:grpSp>
      <xdr:nvGrpSpPr>
        <xdr:cNvPr id="52" name="Group 51">
          <a:extLst>
            <a:ext uri="{FF2B5EF4-FFF2-40B4-BE49-F238E27FC236}">
              <a16:creationId xmlns:a16="http://schemas.microsoft.com/office/drawing/2014/main" id="{3AC7FAF8-2DD6-6676-E99B-8115715A32A7}"/>
            </a:ext>
          </a:extLst>
        </xdr:cNvPr>
        <xdr:cNvGrpSpPr/>
      </xdr:nvGrpSpPr>
      <xdr:grpSpPr>
        <a:xfrm>
          <a:off x="12856144" y="7093993"/>
          <a:ext cx="4462094" cy="4295625"/>
          <a:chOff x="12892055" y="7051454"/>
          <a:chExt cx="3851297" cy="3720672"/>
        </a:xfrm>
      </xdr:grpSpPr>
      <xdr:sp macro="" textlink="">
        <xdr:nvSpPr>
          <xdr:cNvPr id="97" name="Rectangle: Rounded Corners 96">
            <a:extLst>
              <a:ext uri="{FF2B5EF4-FFF2-40B4-BE49-F238E27FC236}">
                <a16:creationId xmlns:a16="http://schemas.microsoft.com/office/drawing/2014/main" id="{6110493A-25BA-7081-6231-FC4FB821CDA5}"/>
              </a:ext>
            </a:extLst>
          </xdr:cNvPr>
          <xdr:cNvSpPr/>
        </xdr:nvSpPr>
        <xdr:spPr>
          <a:xfrm>
            <a:off x="12892055" y="7051454"/>
            <a:ext cx="3358387" cy="3720672"/>
          </a:xfrm>
          <a:prstGeom prst="roundRect">
            <a:avLst>
              <a:gd name="adj" fmla="val 8962"/>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050">
                <a:latin typeface="Abadi" panose="020B0604020104020204" pitchFamily="34" charset="0"/>
              </a:rPr>
              <a:t>'''+++++</a:t>
            </a:r>
          </a:p>
        </xdr:txBody>
      </xdr:sp>
      <xdr:sp macro="" textlink="">
        <xdr:nvSpPr>
          <xdr:cNvPr id="98" name="TextBox 97">
            <a:extLst>
              <a:ext uri="{FF2B5EF4-FFF2-40B4-BE49-F238E27FC236}">
                <a16:creationId xmlns:a16="http://schemas.microsoft.com/office/drawing/2014/main" id="{0AEDB2CA-1927-26FB-5982-AB55595D1311}"/>
              </a:ext>
            </a:extLst>
          </xdr:cNvPr>
          <xdr:cNvSpPr txBox="1"/>
        </xdr:nvSpPr>
        <xdr:spPr>
          <a:xfrm>
            <a:off x="13094398" y="7168000"/>
            <a:ext cx="1519087" cy="3432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400" b="0" i="0">
                <a:solidFill>
                  <a:schemeClr val="dk1"/>
                </a:solidFill>
                <a:effectLst/>
                <a:latin typeface="Abadi" panose="020B0604020104020204" pitchFamily="34" charset="0"/>
                <a:ea typeface="+mn-ea"/>
                <a:cs typeface="+mn-cs"/>
              </a:rPr>
              <a:t>Income</a:t>
            </a:r>
            <a:r>
              <a:rPr lang="en-IN" sz="1400" b="0" i="0" baseline="0">
                <a:solidFill>
                  <a:schemeClr val="dk1"/>
                </a:solidFill>
                <a:effectLst/>
                <a:latin typeface="Abadi" panose="020B0604020104020204" pitchFamily="34" charset="0"/>
                <a:ea typeface="+mn-ea"/>
                <a:cs typeface="+mn-cs"/>
              </a:rPr>
              <a:t> Source</a:t>
            </a:r>
            <a:endParaRPr lang="en-IN" sz="1600">
              <a:solidFill>
                <a:schemeClr val="bg1">
                  <a:lumMod val="50000"/>
                </a:schemeClr>
              </a:solidFill>
              <a:latin typeface="Abadi" panose="020B0604020104020204" pitchFamily="34" charset="0"/>
            </a:endParaRPr>
          </a:p>
        </xdr:txBody>
      </xdr:sp>
      <xdr:grpSp>
        <xdr:nvGrpSpPr>
          <xdr:cNvPr id="204" name="Group 203">
            <a:extLst>
              <a:ext uri="{FF2B5EF4-FFF2-40B4-BE49-F238E27FC236}">
                <a16:creationId xmlns:a16="http://schemas.microsoft.com/office/drawing/2014/main" id="{6BB4107F-71BD-F5C4-EC3E-AD398BE19AB2}"/>
              </a:ext>
            </a:extLst>
          </xdr:cNvPr>
          <xdr:cNvGrpSpPr/>
        </xdr:nvGrpSpPr>
        <xdr:grpSpPr>
          <a:xfrm>
            <a:off x="13130026" y="9470857"/>
            <a:ext cx="3613326" cy="1264169"/>
            <a:chOff x="13110593" y="9387600"/>
            <a:chExt cx="3630662" cy="1246281"/>
          </a:xfrm>
        </xdr:grpSpPr>
        <xdr:grpSp>
          <xdr:nvGrpSpPr>
            <xdr:cNvPr id="106" name="Group 105">
              <a:extLst>
                <a:ext uri="{FF2B5EF4-FFF2-40B4-BE49-F238E27FC236}">
                  <a16:creationId xmlns:a16="http://schemas.microsoft.com/office/drawing/2014/main" id="{53D9569E-A0BB-1F40-4CA8-786D8B621676}"/>
                </a:ext>
              </a:extLst>
            </xdr:cNvPr>
            <xdr:cNvGrpSpPr/>
          </xdr:nvGrpSpPr>
          <xdr:grpSpPr>
            <a:xfrm>
              <a:off x="13142399" y="9394209"/>
              <a:ext cx="1461402" cy="669541"/>
              <a:chOff x="3726610" y="6463060"/>
              <a:chExt cx="1766614" cy="647774"/>
            </a:xfrm>
          </xdr:grpSpPr>
          <xdr:sp macro="" textlink="'Pivot Tables'!H7">
            <xdr:nvSpPr>
              <xdr:cNvPr id="107" name="TextBox 106">
                <a:extLst>
                  <a:ext uri="{FF2B5EF4-FFF2-40B4-BE49-F238E27FC236}">
                    <a16:creationId xmlns:a16="http://schemas.microsoft.com/office/drawing/2014/main" id="{1A6966EA-73BD-22BD-DD44-9D13C363B32D}"/>
                  </a:ext>
                </a:extLst>
              </xdr:cNvPr>
              <xdr:cNvSpPr txBox="1"/>
            </xdr:nvSpPr>
            <xdr:spPr>
              <a:xfrm>
                <a:off x="3726610" y="6463060"/>
                <a:ext cx="1766614" cy="3586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DE214596-8AD2-4B9B-B1E3-4714473E61E0}" type="TxLink">
                  <a:rPr lang="en-US" sz="1400" b="0" i="0" u="none" strike="noStrike">
                    <a:solidFill>
                      <a:schemeClr val="bg1">
                        <a:lumMod val="50000"/>
                      </a:schemeClr>
                    </a:solidFill>
                    <a:latin typeface="Abadi" panose="020B0604020104020204" pitchFamily="34" charset="0"/>
                  </a:rPr>
                  <a:pPr algn="l"/>
                  <a:t>Salary</a:t>
                </a:fld>
                <a:endParaRPr lang="en-IN" sz="1800">
                  <a:solidFill>
                    <a:schemeClr val="bg1">
                      <a:lumMod val="50000"/>
                    </a:schemeClr>
                  </a:solidFill>
                  <a:latin typeface="Abadi" panose="020B0604020104020204" pitchFamily="34" charset="0"/>
                </a:endParaRPr>
              </a:p>
            </xdr:txBody>
          </xdr:sp>
          <xdr:sp macro="" textlink="'Pivot Tables'!I7">
            <xdr:nvSpPr>
              <xdr:cNvPr id="108" name="TextBox 107">
                <a:extLst>
                  <a:ext uri="{FF2B5EF4-FFF2-40B4-BE49-F238E27FC236}">
                    <a16:creationId xmlns:a16="http://schemas.microsoft.com/office/drawing/2014/main" id="{AF5F892E-96C0-1BB8-DE56-633AB0560C9E}"/>
                  </a:ext>
                </a:extLst>
              </xdr:cNvPr>
              <xdr:cNvSpPr txBox="1"/>
            </xdr:nvSpPr>
            <xdr:spPr>
              <a:xfrm>
                <a:off x="3726610" y="6752204"/>
                <a:ext cx="1766614" cy="3586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EE4777A3-9991-4949-A42E-C6A34F8D2B5D}" type="TxLink">
                  <a:rPr lang="en-US" sz="1600" b="0" i="0" u="none" strike="noStrike">
                    <a:solidFill>
                      <a:schemeClr val="tx1"/>
                    </a:solidFill>
                    <a:latin typeface="Abadi" panose="020B0604020104020204" pitchFamily="34" charset="0"/>
                  </a:rPr>
                  <a:pPr algn="l"/>
                  <a:t>₹ 1,400</a:t>
                </a:fld>
                <a:endParaRPr lang="en-US" sz="1200" b="0" i="0" u="none" strike="noStrike">
                  <a:solidFill>
                    <a:schemeClr val="tx1"/>
                  </a:solidFill>
                  <a:latin typeface="Abadi" panose="020B0604020104020204" pitchFamily="34" charset="0"/>
                </a:endParaRPr>
              </a:p>
            </xdr:txBody>
          </xdr:sp>
        </xdr:grpSp>
        <xdr:grpSp>
          <xdr:nvGrpSpPr>
            <xdr:cNvPr id="129" name="Group 128">
              <a:extLst>
                <a:ext uri="{FF2B5EF4-FFF2-40B4-BE49-F238E27FC236}">
                  <a16:creationId xmlns:a16="http://schemas.microsoft.com/office/drawing/2014/main" id="{6927A88D-43F0-0F88-BFF8-D050943133D5}"/>
                </a:ext>
              </a:extLst>
            </xdr:cNvPr>
            <xdr:cNvGrpSpPr/>
          </xdr:nvGrpSpPr>
          <xdr:grpSpPr>
            <a:xfrm>
              <a:off x="14984296" y="10015964"/>
              <a:ext cx="1552853" cy="617917"/>
              <a:chOff x="3726610" y="6463264"/>
              <a:chExt cx="1766614" cy="647226"/>
            </a:xfrm>
          </xdr:grpSpPr>
          <xdr:sp macro="" textlink="'Pivot Tables'!H6">
            <xdr:nvSpPr>
              <xdr:cNvPr id="130" name="TextBox 129">
                <a:extLst>
                  <a:ext uri="{FF2B5EF4-FFF2-40B4-BE49-F238E27FC236}">
                    <a16:creationId xmlns:a16="http://schemas.microsoft.com/office/drawing/2014/main" id="{34F5FFEC-2082-71F8-2BD2-A3C3058AF836}"/>
                  </a:ext>
                </a:extLst>
              </xdr:cNvPr>
              <xdr:cNvSpPr txBox="1"/>
            </xdr:nvSpPr>
            <xdr:spPr>
              <a:xfrm>
                <a:off x="3726610" y="6463264"/>
                <a:ext cx="1766614" cy="3586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37133828-C50D-4C98-B068-895783437BEE}" type="TxLink">
                  <a:rPr lang="en-US" sz="1400" b="0" i="0" u="none" strike="noStrike">
                    <a:solidFill>
                      <a:schemeClr val="bg1">
                        <a:lumMod val="50000"/>
                      </a:schemeClr>
                    </a:solidFill>
                    <a:latin typeface="Abadi" panose="020B0604020104020204" pitchFamily="34" charset="0"/>
                  </a:rPr>
                  <a:pPr algn="l"/>
                  <a:t>My Shop</a:t>
                </a:fld>
                <a:endParaRPr lang="en-IN" sz="1800">
                  <a:solidFill>
                    <a:schemeClr val="bg1">
                      <a:lumMod val="50000"/>
                    </a:schemeClr>
                  </a:solidFill>
                  <a:latin typeface="Abadi" panose="020B0604020104020204" pitchFamily="34" charset="0"/>
                </a:endParaRPr>
              </a:p>
            </xdr:txBody>
          </xdr:sp>
          <xdr:sp macro="" textlink="'Pivot Tables'!I6">
            <xdr:nvSpPr>
              <xdr:cNvPr id="131" name="TextBox 130">
                <a:extLst>
                  <a:ext uri="{FF2B5EF4-FFF2-40B4-BE49-F238E27FC236}">
                    <a16:creationId xmlns:a16="http://schemas.microsoft.com/office/drawing/2014/main" id="{7D0F9832-2BAD-603F-8C3E-5DA07EF3D6E4}"/>
                  </a:ext>
                </a:extLst>
              </xdr:cNvPr>
              <xdr:cNvSpPr txBox="1"/>
            </xdr:nvSpPr>
            <xdr:spPr>
              <a:xfrm>
                <a:off x="3726610" y="6751860"/>
                <a:ext cx="1766614" cy="3586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856415F1-A957-4CE4-A6EC-50408FE2CABC}" type="TxLink">
                  <a:rPr lang="en-US" sz="1600" b="0" i="0" u="none" strike="noStrike">
                    <a:solidFill>
                      <a:schemeClr val="tx1"/>
                    </a:solidFill>
                    <a:latin typeface="Abadi" panose="020B0604020104020204" pitchFamily="34" charset="0"/>
                  </a:rPr>
                  <a:pPr algn="l"/>
                  <a:t>₹ 2,500</a:t>
                </a:fld>
                <a:endParaRPr lang="en-US" sz="1200" b="0" i="0" u="none" strike="noStrike">
                  <a:solidFill>
                    <a:schemeClr val="tx1"/>
                  </a:solidFill>
                  <a:latin typeface="Abadi" panose="020B0604020104020204" pitchFamily="34" charset="0"/>
                </a:endParaRPr>
              </a:p>
            </xdr:txBody>
          </xdr:sp>
        </xdr:grpSp>
        <xdr:grpSp>
          <xdr:nvGrpSpPr>
            <xdr:cNvPr id="85" name="Group 84">
              <a:extLst>
                <a:ext uri="{FF2B5EF4-FFF2-40B4-BE49-F238E27FC236}">
                  <a16:creationId xmlns:a16="http://schemas.microsoft.com/office/drawing/2014/main" id="{EA69D831-CFB4-1073-395A-E6ACC51A0FB3}"/>
                </a:ext>
              </a:extLst>
            </xdr:cNvPr>
            <xdr:cNvGrpSpPr/>
          </xdr:nvGrpSpPr>
          <xdr:grpSpPr>
            <a:xfrm>
              <a:off x="14925037" y="9387600"/>
              <a:ext cx="1816218" cy="701492"/>
              <a:chOff x="7974449" y="7439686"/>
              <a:chExt cx="1778660" cy="626913"/>
            </a:xfrm>
          </xdr:grpSpPr>
          <xdr:sp macro="" textlink="'Pivot Tables'!H4">
            <xdr:nvSpPr>
              <xdr:cNvPr id="116" name="TextBox 115">
                <a:extLst>
                  <a:ext uri="{FF2B5EF4-FFF2-40B4-BE49-F238E27FC236}">
                    <a16:creationId xmlns:a16="http://schemas.microsoft.com/office/drawing/2014/main" id="{BC5277AF-E905-9D60-4512-D446403F3306}"/>
                  </a:ext>
                </a:extLst>
              </xdr:cNvPr>
              <xdr:cNvSpPr txBox="1"/>
            </xdr:nvSpPr>
            <xdr:spPr>
              <a:xfrm>
                <a:off x="7974449" y="7439686"/>
                <a:ext cx="1778660" cy="3519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62827ACF-A8FC-4611-B7AE-AD56195D31C5}" type="TxLink">
                  <a:rPr lang="en-US" sz="1400" b="0" i="0" u="none" strike="noStrike">
                    <a:solidFill>
                      <a:schemeClr val="bg1">
                        <a:lumMod val="50000"/>
                      </a:schemeClr>
                    </a:solidFill>
                    <a:latin typeface="Abadi" panose="020B0604020104020204" pitchFamily="34" charset="0"/>
                  </a:rPr>
                  <a:pPr algn="l"/>
                  <a:t>E-Commerece</a:t>
                </a:fld>
                <a:endParaRPr lang="en-IN" sz="1800">
                  <a:solidFill>
                    <a:schemeClr val="bg1">
                      <a:lumMod val="50000"/>
                    </a:schemeClr>
                  </a:solidFill>
                  <a:latin typeface="Abadi" panose="020B0604020104020204" pitchFamily="34" charset="0"/>
                </a:endParaRPr>
              </a:p>
            </xdr:txBody>
          </xdr:sp>
          <xdr:sp macro="" textlink="'Pivot Tables'!I4">
            <xdr:nvSpPr>
              <xdr:cNvPr id="117" name="TextBox 116">
                <a:extLst>
                  <a:ext uri="{FF2B5EF4-FFF2-40B4-BE49-F238E27FC236}">
                    <a16:creationId xmlns:a16="http://schemas.microsoft.com/office/drawing/2014/main" id="{E732D120-8CE4-F10C-E494-0AB5B8C740B4}"/>
                  </a:ext>
                </a:extLst>
              </xdr:cNvPr>
              <xdr:cNvSpPr txBox="1"/>
            </xdr:nvSpPr>
            <xdr:spPr>
              <a:xfrm>
                <a:off x="7974449" y="7714604"/>
                <a:ext cx="1754536" cy="3519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A9BCAE84-1420-464F-815D-9C983F543AF1}" type="TxLink">
                  <a:rPr lang="en-US" sz="1600" b="0" i="0" u="none" strike="noStrike">
                    <a:solidFill>
                      <a:schemeClr val="tx1"/>
                    </a:solidFill>
                    <a:latin typeface="Abadi" panose="020B0604020104020204" pitchFamily="34" charset="0"/>
                  </a:rPr>
                  <a:pPr algn="l"/>
                  <a:t>₹ 1,500</a:t>
                </a:fld>
                <a:endParaRPr lang="en-US" sz="1200" b="0" i="0" u="none" strike="noStrike">
                  <a:solidFill>
                    <a:schemeClr val="tx1"/>
                  </a:solidFill>
                  <a:latin typeface="Abadi" panose="020B0604020104020204" pitchFamily="34" charset="0"/>
                </a:endParaRPr>
              </a:p>
            </xdr:txBody>
          </xdr:sp>
        </xdr:grpSp>
        <xdr:grpSp>
          <xdr:nvGrpSpPr>
            <xdr:cNvPr id="84" name="Group 83">
              <a:extLst>
                <a:ext uri="{FF2B5EF4-FFF2-40B4-BE49-F238E27FC236}">
                  <a16:creationId xmlns:a16="http://schemas.microsoft.com/office/drawing/2014/main" id="{2EDE6685-46FC-54E6-7BD9-28FAA02C8A97}"/>
                </a:ext>
              </a:extLst>
            </xdr:cNvPr>
            <xdr:cNvGrpSpPr/>
          </xdr:nvGrpSpPr>
          <xdr:grpSpPr>
            <a:xfrm>
              <a:off x="13110593" y="9988411"/>
              <a:ext cx="1702599" cy="620803"/>
              <a:chOff x="5074579" y="8279073"/>
              <a:chExt cx="1755514" cy="655965"/>
            </a:xfrm>
          </xdr:grpSpPr>
          <xdr:sp macro="" textlink="'Pivot Tables'!H5">
            <xdr:nvSpPr>
              <xdr:cNvPr id="127" name="TextBox 126">
                <a:extLst>
                  <a:ext uri="{FF2B5EF4-FFF2-40B4-BE49-F238E27FC236}">
                    <a16:creationId xmlns:a16="http://schemas.microsoft.com/office/drawing/2014/main" id="{6CAD3F30-A90C-D951-EB90-5C2C7C2E56D1}"/>
                  </a:ext>
                </a:extLst>
              </xdr:cNvPr>
              <xdr:cNvSpPr txBox="1"/>
            </xdr:nvSpPr>
            <xdr:spPr>
              <a:xfrm>
                <a:off x="5074579" y="8279073"/>
                <a:ext cx="1755514" cy="3509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BF7C1779-A856-4E88-B01F-D5D7082BC55B}" type="TxLink">
                  <a:rPr lang="en-US" sz="1400" b="0" i="0" u="none" strike="noStrike">
                    <a:solidFill>
                      <a:schemeClr val="bg1">
                        <a:lumMod val="50000"/>
                      </a:schemeClr>
                    </a:solidFill>
                    <a:latin typeface="Abadi" panose="020B0604020104020204" pitchFamily="34" charset="0"/>
                  </a:rPr>
                  <a:pPr algn="l"/>
                  <a:t>Google Adsecne</a:t>
                </a:fld>
                <a:endParaRPr lang="en-IN" sz="1800">
                  <a:solidFill>
                    <a:schemeClr val="bg1">
                      <a:lumMod val="50000"/>
                    </a:schemeClr>
                  </a:solidFill>
                  <a:latin typeface="Abadi" panose="020B0604020104020204" pitchFamily="34" charset="0"/>
                </a:endParaRPr>
              </a:p>
            </xdr:txBody>
          </xdr:sp>
          <xdr:sp macro="" textlink="'Pivot Tables'!I5">
            <xdr:nvSpPr>
              <xdr:cNvPr id="128" name="TextBox 127">
                <a:extLst>
                  <a:ext uri="{FF2B5EF4-FFF2-40B4-BE49-F238E27FC236}">
                    <a16:creationId xmlns:a16="http://schemas.microsoft.com/office/drawing/2014/main" id="{E3F983BA-B1F2-F5DF-DE3D-8804F62126EA}"/>
                  </a:ext>
                </a:extLst>
              </xdr:cNvPr>
              <xdr:cNvSpPr txBox="1"/>
            </xdr:nvSpPr>
            <xdr:spPr>
              <a:xfrm>
                <a:off x="5074579" y="8584056"/>
                <a:ext cx="1755514" cy="3509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BF2803D1-5B31-44C6-BD63-21CA4203BAC6}" type="TxLink">
                  <a:rPr lang="en-US" sz="1600" b="0" i="0" u="none" strike="noStrike">
                    <a:solidFill>
                      <a:schemeClr val="tx1"/>
                    </a:solidFill>
                    <a:latin typeface="Abadi" panose="020B0604020104020204" pitchFamily="34" charset="0"/>
                  </a:rPr>
                  <a:pPr algn="l"/>
                  <a:t>₹ 200</a:t>
                </a:fld>
                <a:endParaRPr lang="en-US" sz="1200" b="0" i="0" u="none" strike="noStrike">
                  <a:solidFill>
                    <a:schemeClr val="tx1"/>
                  </a:solidFill>
                  <a:latin typeface="Abadi" panose="020B0604020104020204" pitchFamily="34" charset="0"/>
                </a:endParaRPr>
              </a:p>
            </xdr:txBody>
          </xdr:sp>
        </xdr:grpSp>
      </xdr:grpSp>
      <xdr:graphicFrame macro="">
        <xdr:nvGraphicFramePr>
          <xdr:cNvPr id="205" name="Chart 204">
            <a:extLst>
              <a:ext uri="{FF2B5EF4-FFF2-40B4-BE49-F238E27FC236}">
                <a16:creationId xmlns:a16="http://schemas.microsoft.com/office/drawing/2014/main" id="{589004A3-7C72-4C7C-BE98-69EADFC398E9}"/>
              </a:ext>
            </a:extLst>
          </xdr:cNvPr>
          <xdr:cNvGraphicFramePr>
            <a:graphicFrameLocks/>
          </xdr:cNvGraphicFramePr>
        </xdr:nvGraphicFramePr>
        <xdr:xfrm>
          <a:off x="13183980" y="7387702"/>
          <a:ext cx="2644351" cy="2124166"/>
        </xdr:xfrm>
        <a:graphic>
          <a:graphicData uri="http://schemas.openxmlformats.org/drawingml/2006/chart">
            <c:chart xmlns:c="http://schemas.openxmlformats.org/drawingml/2006/chart" xmlns:r="http://schemas.openxmlformats.org/officeDocument/2006/relationships" r:id="rId27"/>
          </a:graphicData>
        </a:graphic>
      </xdr:graphicFrame>
    </xdr:grpSp>
    <xdr:clientData/>
  </xdr:twoCellAnchor>
  <xdr:twoCellAnchor>
    <xdr:from>
      <xdr:col>21</xdr:col>
      <xdr:colOff>243191</xdr:colOff>
      <xdr:row>160</xdr:row>
      <xdr:rowOff>24898</xdr:rowOff>
    </xdr:from>
    <xdr:to>
      <xdr:col>32</xdr:col>
      <xdr:colOff>241300</xdr:colOff>
      <xdr:row>332</xdr:row>
      <xdr:rowOff>114299</xdr:rowOff>
    </xdr:to>
    <xdr:grpSp>
      <xdr:nvGrpSpPr>
        <xdr:cNvPr id="43" name="Group 42">
          <a:extLst>
            <a:ext uri="{FF2B5EF4-FFF2-40B4-BE49-F238E27FC236}">
              <a16:creationId xmlns:a16="http://schemas.microsoft.com/office/drawing/2014/main" id="{CC9CB727-9640-05B0-6800-6D8F98663C05}"/>
            </a:ext>
          </a:extLst>
        </xdr:cNvPr>
        <xdr:cNvGrpSpPr/>
      </xdr:nvGrpSpPr>
      <xdr:grpSpPr>
        <a:xfrm>
          <a:off x="17324691" y="7073398"/>
          <a:ext cx="6633859" cy="4312151"/>
          <a:chOff x="16679728" y="7073399"/>
          <a:chExt cx="5474908" cy="3819004"/>
        </a:xfrm>
      </xdr:grpSpPr>
      <xdr:sp macro="" textlink="">
        <xdr:nvSpPr>
          <xdr:cNvPr id="206" name="Rectangle: Rounded Corners 205">
            <a:extLst>
              <a:ext uri="{FF2B5EF4-FFF2-40B4-BE49-F238E27FC236}">
                <a16:creationId xmlns:a16="http://schemas.microsoft.com/office/drawing/2014/main" id="{15DB8476-EE8C-E992-1CE0-B2D4AA0D17D1}"/>
              </a:ext>
            </a:extLst>
          </xdr:cNvPr>
          <xdr:cNvSpPr/>
        </xdr:nvSpPr>
        <xdr:spPr>
          <a:xfrm>
            <a:off x="16704416" y="7073399"/>
            <a:ext cx="5450219" cy="3819004"/>
          </a:xfrm>
          <a:prstGeom prst="roundRect">
            <a:avLst>
              <a:gd name="adj" fmla="val 8962"/>
            </a:avLst>
          </a:prstGeom>
          <a:solidFill>
            <a:srgbClr val="F4F4F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050">
              <a:latin typeface="Abadi" panose="020B0604020104020204" pitchFamily="34" charset="0"/>
            </a:endParaRPr>
          </a:p>
        </xdr:txBody>
      </xdr:sp>
      <xdr:grpSp>
        <xdr:nvGrpSpPr>
          <xdr:cNvPr id="38" name="Group 37">
            <a:extLst>
              <a:ext uri="{FF2B5EF4-FFF2-40B4-BE49-F238E27FC236}">
                <a16:creationId xmlns:a16="http://schemas.microsoft.com/office/drawing/2014/main" id="{F0902E31-C131-AF5F-E7CB-DFE2F41C3572}"/>
              </a:ext>
            </a:extLst>
          </xdr:cNvPr>
          <xdr:cNvGrpSpPr/>
        </xdr:nvGrpSpPr>
        <xdr:grpSpPr>
          <a:xfrm>
            <a:off x="16679728" y="7202256"/>
            <a:ext cx="5474908" cy="3672911"/>
            <a:chOff x="16679728" y="7202256"/>
            <a:chExt cx="5474908" cy="3672911"/>
          </a:xfrm>
        </xdr:grpSpPr>
        <xdr:sp macro="" textlink="">
          <xdr:nvSpPr>
            <xdr:cNvPr id="207" name="Rectangle: Top Corners Rounded 206">
              <a:extLst>
                <a:ext uri="{FF2B5EF4-FFF2-40B4-BE49-F238E27FC236}">
                  <a16:creationId xmlns:a16="http://schemas.microsoft.com/office/drawing/2014/main" id="{453BB2AD-D881-0B2F-E71E-17BCFBD99572}"/>
                </a:ext>
              </a:extLst>
            </xdr:cNvPr>
            <xdr:cNvSpPr/>
          </xdr:nvSpPr>
          <xdr:spPr>
            <a:xfrm rot="10800000">
              <a:off x="16704417" y="9647636"/>
              <a:ext cx="5450219" cy="1227531"/>
            </a:xfrm>
            <a:prstGeom prst="round2SameRect">
              <a:avLst>
                <a:gd name="adj1" fmla="val 27215"/>
                <a:gd name="adj2"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050">
                  <a:latin typeface="Abadi" panose="020B0604020104020204" pitchFamily="34" charset="0"/>
                </a:rPr>
                <a:t>'''+++++</a:t>
              </a:r>
            </a:p>
          </xdr:txBody>
        </xdr:sp>
        <xdr:sp macro="" textlink="">
          <xdr:nvSpPr>
            <xdr:cNvPr id="208" name="TextBox 207">
              <a:extLst>
                <a:ext uri="{FF2B5EF4-FFF2-40B4-BE49-F238E27FC236}">
                  <a16:creationId xmlns:a16="http://schemas.microsoft.com/office/drawing/2014/main" id="{F689D954-13FA-1304-7672-E071A12606E9}"/>
                </a:ext>
              </a:extLst>
            </xdr:cNvPr>
            <xdr:cNvSpPr txBox="1"/>
          </xdr:nvSpPr>
          <xdr:spPr>
            <a:xfrm>
              <a:off x="16874764" y="7202256"/>
              <a:ext cx="1885344" cy="5820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600">
                  <a:solidFill>
                    <a:schemeClr val="tx1"/>
                  </a:solidFill>
                  <a:latin typeface="Abadi" panose="020B0604020104020204" pitchFamily="34" charset="0"/>
                </a:rPr>
                <a:t>My</a:t>
              </a:r>
              <a:r>
                <a:rPr lang="en-IN" sz="1600" baseline="0">
                  <a:solidFill>
                    <a:schemeClr val="tx1"/>
                  </a:solidFill>
                  <a:latin typeface="Abadi" panose="020B0604020104020204" pitchFamily="34" charset="0"/>
                </a:rPr>
                <a:t> Dogs and Cats </a:t>
              </a:r>
              <a:r>
                <a:rPr lang="en-IN" sz="1400" baseline="0">
                  <a:solidFill>
                    <a:schemeClr val="bg1">
                      <a:lumMod val="50000"/>
                    </a:schemeClr>
                  </a:solidFill>
                  <a:latin typeface="Abadi" panose="020B0604020104020204" pitchFamily="34" charset="0"/>
                </a:rPr>
                <a:t>Expenses</a:t>
              </a:r>
              <a:endParaRPr lang="en-IN" sz="1600">
                <a:solidFill>
                  <a:schemeClr val="bg1">
                    <a:lumMod val="50000"/>
                  </a:schemeClr>
                </a:solidFill>
                <a:latin typeface="Abadi" panose="020B0604020104020204" pitchFamily="34" charset="0"/>
              </a:endParaRPr>
            </a:p>
          </xdr:txBody>
        </xdr:sp>
        <xdr:grpSp>
          <xdr:nvGrpSpPr>
            <xdr:cNvPr id="215" name="Group 214">
              <a:extLst>
                <a:ext uri="{FF2B5EF4-FFF2-40B4-BE49-F238E27FC236}">
                  <a16:creationId xmlns:a16="http://schemas.microsoft.com/office/drawing/2014/main" id="{31EC7781-C925-FDDE-CF98-4377792EF4E9}"/>
                </a:ext>
              </a:extLst>
            </xdr:cNvPr>
            <xdr:cNvGrpSpPr/>
          </xdr:nvGrpSpPr>
          <xdr:grpSpPr>
            <a:xfrm>
              <a:off x="16705036" y="8036369"/>
              <a:ext cx="5447394" cy="1530155"/>
              <a:chOff x="25162564" y="7941046"/>
              <a:chExt cx="5913783" cy="1310853"/>
            </a:xfrm>
          </xdr:grpSpPr>
          <xdr:pic>
            <xdr:nvPicPr>
              <xdr:cNvPr id="210" name="Picture 209">
                <a:extLst>
                  <a:ext uri="{FF2B5EF4-FFF2-40B4-BE49-F238E27FC236}">
                    <a16:creationId xmlns:a16="http://schemas.microsoft.com/office/drawing/2014/main" id="{FDF0526A-0B26-0E3C-0E1D-05A618F17794}"/>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 uri="{837473B0-CC2E-450A-ABE3-18F120FF3D39}">
                    <a1611:picAttrSrcUrl xmlns:a1611="http://schemas.microsoft.com/office/drawing/2016/11/main" r:id="rId29"/>
                  </a:ext>
                </a:extLst>
              </a:blip>
              <a:stretch>
                <a:fillRect/>
              </a:stretch>
            </xdr:blipFill>
            <xdr:spPr>
              <a:xfrm>
                <a:off x="29140926" y="7941266"/>
                <a:ext cx="1935421" cy="1310631"/>
              </a:xfrm>
              <a:prstGeom prst="rect">
                <a:avLst/>
              </a:prstGeom>
            </xdr:spPr>
          </xdr:pic>
          <xdr:pic>
            <xdr:nvPicPr>
              <xdr:cNvPr id="212" name="Picture 211">
                <a:extLst>
                  <a:ext uri="{FF2B5EF4-FFF2-40B4-BE49-F238E27FC236}">
                    <a16:creationId xmlns:a16="http://schemas.microsoft.com/office/drawing/2014/main" id="{449C6336-7001-5821-19C2-8519C4D68DCD}"/>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 uri="{837473B0-CC2E-450A-ABE3-18F120FF3D39}">
                    <a1611:picAttrSrcUrl xmlns:a1611="http://schemas.microsoft.com/office/drawing/2016/11/main" r:id="rId31"/>
                  </a:ext>
                </a:extLst>
              </a:blip>
              <a:stretch>
                <a:fillRect/>
              </a:stretch>
            </xdr:blipFill>
            <xdr:spPr>
              <a:xfrm>
                <a:off x="25162564" y="7941874"/>
                <a:ext cx="1901208" cy="1310025"/>
              </a:xfrm>
              <a:prstGeom prst="rect">
                <a:avLst/>
              </a:prstGeom>
            </xdr:spPr>
          </xdr:pic>
          <xdr:pic>
            <xdr:nvPicPr>
              <xdr:cNvPr id="214" name="Picture 213">
                <a:extLst>
                  <a:ext uri="{FF2B5EF4-FFF2-40B4-BE49-F238E27FC236}">
                    <a16:creationId xmlns:a16="http://schemas.microsoft.com/office/drawing/2014/main" id="{446C4B5A-2F2E-521A-EEB9-75B7479741B5}"/>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 uri="{837473B0-CC2E-450A-ABE3-18F120FF3D39}">
                    <a1611:picAttrSrcUrl xmlns:a1611="http://schemas.microsoft.com/office/drawing/2016/11/main" r:id="rId33"/>
                  </a:ext>
                </a:extLst>
              </a:blip>
              <a:stretch>
                <a:fillRect/>
              </a:stretch>
            </xdr:blipFill>
            <xdr:spPr>
              <a:xfrm>
                <a:off x="27156632" y="7941046"/>
                <a:ext cx="1891435" cy="1310853"/>
              </a:xfrm>
              <a:prstGeom prst="rect">
                <a:avLst/>
              </a:prstGeom>
            </xdr:spPr>
          </xdr:pic>
        </xdr:grpSp>
        <xdr:sp macro="" textlink="">
          <xdr:nvSpPr>
            <xdr:cNvPr id="216" name="TextBox 215">
              <a:extLst>
                <a:ext uri="{FF2B5EF4-FFF2-40B4-BE49-F238E27FC236}">
                  <a16:creationId xmlns:a16="http://schemas.microsoft.com/office/drawing/2014/main" id="{03E623EE-C427-9643-0693-EEF0AEEA1667}"/>
                </a:ext>
              </a:extLst>
            </xdr:cNvPr>
            <xdr:cNvSpPr txBox="1"/>
          </xdr:nvSpPr>
          <xdr:spPr>
            <a:xfrm>
              <a:off x="16679728" y="7778296"/>
              <a:ext cx="1277165" cy="2589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a:solidFill>
                    <a:schemeClr val="bg1">
                      <a:lumMod val="65000"/>
                    </a:schemeClr>
                  </a:solidFill>
                  <a:latin typeface="Abadi" panose="020B0604020104020204" pitchFamily="34" charset="0"/>
                </a:rPr>
                <a:t>Charlie</a:t>
              </a:r>
              <a:r>
                <a:rPr lang="en-IN" sz="1200" baseline="0">
                  <a:solidFill>
                    <a:schemeClr val="bg1">
                      <a:lumMod val="65000"/>
                    </a:schemeClr>
                  </a:solidFill>
                  <a:latin typeface="Abadi" panose="020B0604020104020204" pitchFamily="34" charset="0"/>
                </a:rPr>
                <a:t> and Milo</a:t>
              </a:r>
              <a:endParaRPr lang="en-IN" sz="1200">
                <a:solidFill>
                  <a:schemeClr val="bg1">
                    <a:lumMod val="65000"/>
                  </a:schemeClr>
                </a:solidFill>
                <a:latin typeface="Abadi" panose="020B0604020104020204" pitchFamily="34" charset="0"/>
              </a:endParaRPr>
            </a:p>
          </xdr:txBody>
        </xdr:sp>
        <xdr:sp macro="" textlink="">
          <xdr:nvSpPr>
            <xdr:cNvPr id="217" name="TextBox 216">
              <a:extLst>
                <a:ext uri="{FF2B5EF4-FFF2-40B4-BE49-F238E27FC236}">
                  <a16:creationId xmlns:a16="http://schemas.microsoft.com/office/drawing/2014/main" id="{7509E56F-2115-332D-EB3E-64426586541C}"/>
                </a:ext>
              </a:extLst>
            </xdr:cNvPr>
            <xdr:cNvSpPr txBox="1"/>
          </xdr:nvSpPr>
          <xdr:spPr>
            <a:xfrm>
              <a:off x="20376337" y="7787366"/>
              <a:ext cx="728341" cy="2499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a:solidFill>
                    <a:schemeClr val="bg1">
                      <a:lumMod val="65000"/>
                    </a:schemeClr>
                  </a:solidFill>
                  <a:latin typeface="Abadi" panose="020B0604020104020204" pitchFamily="34" charset="0"/>
                </a:rPr>
                <a:t>Luna</a:t>
              </a:r>
            </a:p>
          </xdr:txBody>
        </xdr:sp>
        <xdr:sp macro="" textlink="">
          <xdr:nvSpPr>
            <xdr:cNvPr id="218" name="TextBox 217">
              <a:extLst>
                <a:ext uri="{FF2B5EF4-FFF2-40B4-BE49-F238E27FC236}">
                  <a16:creationId xmlns:a16="http://schemas.microsoft.com/office/drawing/2014/main" id="{784DEA10-031E-3FF3-5AFB-74ED3C0FDDE4}"/>
                </a:ext>
              </a:extLst>
            </xdr:cNvPr>
            <xdr:cNvSpPr txBox="1"/>
          </xdr:nvSpPr>
          <xdr:spPr>
            <a:xfrm>
              <a:off x="18621014" y="7787367"/>
              <a:ext cx="823594" cy="263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a:solidFill>
                    <a:schemeClr val="bg1">
                      <a:lumMod val="65000"/>
                    </a:schemeClr>
                  </a:solidFill>
                  <a:latin typeface="Abadi" panose="020B0604020104020204" pitchFamily="34" charset="0"/>
                </a:rPr>
                <a:t>Bella</a:t>
              </a:r>
            </a:p>
          </xdr:txBody>
        </xdr:sp>
        <xdr:sp macro="" textlink="">
          <xdr:nvSpPr>
            <xdr:cNvPr id="219" name="TextBox 218">
              <a:extLst>
                <a:ext uri="{FF2B5EF4-FFF2-40B4-BE49-F238E27FC236}">
                  <a16:creationId xmlns:a16="http://schemas.microsoft.com/office/drawing/2014/main" id="{46070F01-E17A-388A-2BC9-B7497CF8A91B}"/>
                </a:ext>
              </a:extLst>
            </xdr:cNvPr>
            <xdr:cNvSpPr txBox="1"/>
          </xdr:nvSpPr>
          <xdr:spPr>
            <a:xfrm>
              <a:off x="16907631" y="9760399"/>
              <a:ext cx="1885344" cy="399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800">
                  <a:solidFill>
                    <a:schemeClr val="tx1"/>
                  </a:solidFill>
                  <a:latin typeface="Abadi" panose="020B0604020104020204" pitchFamily="34" charset="0"/>
                </a:rPr>
                <a:t>140</a:t>
              </a:r>
              <a:r>
                <a:rPr lang="en-IN" sz="1600" baseline="0">
                  <a:solidFill>
                    <a:schemeClr val="tx1"/>
                  </a:solidFill>
                  <a:latin typeface="Abadi" panose="020B0604020104020204" pitchFamily="34" charset="0"/>
                </a:rPr>
                <a:t>   </a:t>
              </a:r>
              <a:r>
                <a:rPr lang="en-IN" sz="1400" baseline="0">
                  <a:solidFill>
                    <a:schemeClr val="bg1">
                      <a:lumMod val="50000"/>
                    </a:schemeClr>
                  </a:solidFill>
                  <a:latin typeface="Abadi" panose="020B0604020104020204" pitchFamily="34" charset="0"/>
                </a:rPr>
                <a:t>Routine Vet</a:t>
              </a:r>
              <a:endParaRPr lang="en-IN" sz="1600">
                <a:solidFill>
                  <a:schemeClr val="bg1">
                    <a:lumMod val="50000"/>
                  </a:schemeClr>
                </a:solidFill>
                <a:latin typeface="Abadi" panose="020B0604020104020204" pitchFamily="34" charset="0"/>
              </a:endParaRPr>
            </a:p>
          </xdr:txBody>
        </xdr:sp>
        <xdr:sp macro="" textlink="">
          <xdr:nvSpPr>
            <xdr:cNvPr id="220" name="TextBox 219">
              <a:extLst>
                <a:ext uri="{FF2B5EF4-FFF2-40B4-BE49-F238E27FC236}">
                  <a16:creationId xmlns:a16="http://schemas.microsoft.com/office/drawing/2014/main" id="{5014E09C-0828-A3E3-97CE-6D463BEAB390}"/>
                </a:ext>
              </a:extLst>
            </xdr:cNvPr>
            <xdr:cNvSpPr txBox="1"/>
          </xdr:nvSpPr>
          <xdr:spPr>
            <a:xfrm>
              <a:off x="16907631" y="10305522"/>
              <a:ext cx="1885344" cy="4025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800" baseline="0">
                  <a:solidFill>
                    <a:schemeClr val="tx1"/>
                  </a:solidFill>
                  <a:latin typeface="Abadi" panose="020B0604020104020204" pitchFamily="34" charset="0"/>
                </a:rPr>
                <a:t> 950</a:t>
              </a:r>
              <a:r>
                <a:rPr lang="en-IN" sz="1600" baseline="0">
                  <a:solidFill>
                    <a:schemeClr val="tx1"/>
                  </a:solidFill>
                  <a:latin typeface="Abadi" panose="020B0604020104020204" pitchFamily="34" charset="0"/>
                </a:rPr>
                <a:t>   </a:t>
              </a:r>
              <a:r>
                <a:rPr lang="en-IN" sz="1400" baseline="0">
                  <a:solidFill>
                    <a:schemeClr val="bg1">
                      <a:lumMod val="50000"/>
                    </a:schemeClr>
                  </a:solidFill>
                  <a:latin typeface="Abadi" panose="020B0604020104020204" pitchFamily="34" charset="0"/>
                </a:rPr>
                <a:t>Food</a:t>
              </a:r>
              <a:endParaRPr lang="en-IN" sz="1600">
                <a:solidFill>
                  <a:schemeClr val="bg1">
                    <a:lumMod val="50000"/>
                  </a:schemeClr>
                </a:solidFill>
                <a:latin typeface="Abadi" panose="020B0604020104020204" pitchFamily="34" charset="0"/>
              </a:endParaRPr>
            </a:p>
          </xdr:txBody>
        </xdr:sp>
        <xdr:sp macro="" textlink="">
          <xdr:nvSpPr>
            <xdr:cNvPr id="221" name="TextBox 220">
              <a:extLst>
                <a:ext uri="{FF2B5EF4-FFF2-40B4-BE49-F238E27FC236}">
                  <a16:creationId xmlns:a16="http://schemas.microsoft.com/office/drawing/2014/main" id="{CBFC3020-097A-9576-B1F1-70EAF5898070}"/>
                </a:ext>
              </a:extLst>
            </xdr:cNvPr>
            <xdr:cNvSpPr txBox="1"/>
          </xdr:nvSpPr>
          <xdr:spPr>
            <a:xfrm>
              <a:off x="19572188" y="9760399"/>
              <a:ext cx="1885344" cy="399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800">
                  <a:solidFill>
                    <a:schemeClr val="tx1"/>
                  </a:solidFill>
                  <a:latin typeface="Abadi" panose="020B0604020104020204" pitchFamily="34" charset="0"/>
                </a:rPr>
                <a:t>231</a:t>
              </a:r>
              <a:r>
                <a:rPr lang="en-IN" sz="1600" baseline="0">
                  <a:solidFill>
                    <a:schemeClr val="tx1"/>
                  </a:solidFill>
                  <a:latin typeface="Abadi" panose="020B0604020104020204" pitchFamily="34" charset="0"/>
                </a:rPr>
                <a:t>  </a:t>
              </a:r>
              <a:r>
                <a:rPr lang="en-IN" sz="1400" baseline="0">
                  <a:solidFill>
                    <a:schemeClr val="bg1">
                      <a:lumMod val="50000"/>
                    </a:schemeClr>
                  </a:solidFill>
                  <a:latin typeface="Abadi" panose="020B0604020104020204" pitchFamily="34" charset="0"/>
                </a:rPr>
                <a:t> Food treats</a:t>
              </a:r>
              <a:endParaRPr lang="en-IN" sz="1600">
                <a:solidFill>
                  <a:schemeClr val="bg1">
                    <a:lumMod val="50000"/>
                  </a:schemeClr>
                </a:solidFill>
                <a:latin typeface="Abadi" panose="020B0604020104020204" pitchFamily="34" charset="0"/>
              </a:endParaRPr>
            </a:p>
          </xdr:txBody>
        </xdr:sp>
        <xdr:sp macro="" textlink="">
          <xdr:nvSpPr>
            <xdr:cNvPr id="222" name="TextBox 221">
              <a:extLst>
                <a:ext uri="{FF2B5EF4-FFF2-40B4-BE49-F238E27FC236}">
                  <a16:creationId xmlns:a16="http://schemas.microsoft.com/office/drawing/2014/main" id="{8B680512-EDD0-D9FA-6F46-3B0B6988387F}"/>
                </a:ext>
              </a:extLst>
            </xdr:cNvPr>
            <xdr:cNvSpPr txBox="1"/>
          </xdr:nvSpPr>
          <xdr:spPr>
            <a:xfrm>
              <a:off x="19572188" y="10305522"/>
              <a:ext cx="1885344" cy="4025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800">
                  <a:solidFill>
                    <a:schemeClr val="tx1"/>
                  </a:solidFill>
                  <a:latin typeface="Abadi" panose="020B0604020104020204" pitchFamily="34" charset="0"/>
                </a:rPr>
                <a:t> 65</a:t>
              </a:r>
              <a:r>
                <a:rPr lang="en-IN" sz="1600" baseline="0">
                  <a:solidFill>
                    <a:schemeClr val="tx1"/>
                  </a:solidFill>
                  <a:latin typeface="Abadi" panose="020B0604020104020204" pitchFamily="34" charset="0"/>
                </a:rPr>
                <a:t>   </a:t>
              </a:r>
              <a:r>
                <a:rPr lang="en-IN" sz="1400" baseline="0">
                  <a:solidFill>
                    <a:schemeClr val="bg1">
                      <a:lumMod val="50000"/>
                    </a:schemeClr>
                  </a:solidFill>
                  <a:latin typeface="Abadi" panose="020B0604020104020204" pitchFamily="34" charset="0"/>
                </a:rPr>
                <a:t>Kennel Boarding</a:t>
              </a:r>
              <a:endParaRPr lang="en-IN" sz="1600">
                <a:solidFill>
                  <a:schemeClr val="bg1">
                    <a:lumMod val="50000"/>
                  </a:schemeClr>
                </a:solidFill>
                <a:latin typeface="Abadi" panose="020B0604020104020204" pitchFamily="34" charset="0"/>
              </a:endParaRPr>
            </a:p>
          </xdr:txBody>
        </xdr:sp>
      </xdr:grpSp>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tam Sushma" refreshedDate="45057.640405555554" createdVersion="8" refreshedVersion="8" minRefreshableVersion="3" recordCount="300" xr:uid="{6D1DBBA6-D868-4E85-A1F0-A4B07D78FEF7}">
  <cacheSource type="worksheet">
    <worksheetSource name="Table57"/>
  </cacheSource>
  <cacheFields count="7">
    <cacheField name="Month" numFmtId="0">
      <sharedItems count="12">
        <s v="Jan"/>
        <s v="Feb"/>
        <s v="Mar"/>
        <s v="Apr"/>
        <s v="May"/>
        <s v="Jun"/>
        <s v="Jul"/>
        <s v="Aug"/>
        <s v="Sep"/>
        <s v="Oct"/>
        <s v="Nov"/>
        <s v="Dec"/>
      </sharedItems>
    </cacheField>
    <cacheField name="Main Type" numFmtId="0">
      <sharedItems count="2">
        <s v="Expenses"/>
        <s v="Income"/>
      </sharedItems>
    </cacheField>
    <cacheField name="Categoery " numFmtId="0">
      <sharedItems count="5">
        <s v="Housing"/>
        <s v="Personal"/>
        <s v="Transportation"/>
        <s v="Main Income"/>
        <s v="Side Income"/>
      </sharedItems>
    </cacheField>
    <cacheField name="Sub-Category" numFmtId="0">
      <sharedItems count="23">
        <s v="Cleaning "/>
        <s v="Electric"/>
        <s v="Insurance"/>
        <s v="Internet"/>
        <s v="Water"/>
        <s v="Parking Fee"/>
        <s v="Rent"/>
        <s v="TV subscription"/>
        <s v="Other"/>
        <s v="School loans"/>
        <s v="Shopping"/>
        <s v="Outing"/>
        <s v="Gas"/>
        <s v="Vehcile insurance"/>
        <s v="Maintainance"/>
        <s v="Parking"/>
        <s v="Installment"/>
        <s v="Registration"/>
        <s v="Toll"/>
        <s v="Salary"/>
        <s v="My Shop"/>
        <s v="E-Commerece"/>
        <s v="Google Adsecne"/>
      </sharedItems>
    </cacheField>
    <cacheField name="Amount" numFmtId="165">
      <sharedItems containsSemiMixedTypes="0" containsString="0" containsNumber="1" containsInteger="1" minValue="30" maxValue="16000"/>
    </cacheField>
    <cacheField name="Bill Due Date " numFmtId="164">
      <sharedItems containsBlank="1"/>
    </cacheField>
    <cacheField name="Status" numFmtId="0">
      <sharedItems containsBlank="1" count="3">
        <s v="Paid"/>
        <s v="Late"/>
        <m/>
      </sharedItems>
    </cacheField>
  </cacheFields>
  <extLst>
    <ext xmlns:x14="http://schemas.microsoft.com/office/spreadsheetml/2009/9/main" uri="{725AE2AE-9491-48be-B2B4-4EB974FC3084}">
      <x14:pivotCacheDefinition pivotCacheId="165758137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0">
  <r>
    <x v="0"/>
    <x v="0"/>
    <x v="0"/>
    <x v="0"/>
    <n v="400"/>
    <s v="Jan 7, 2023"/>
    <x v="0"/>
  </r>
  <r>
    <x v="0"/>
    <x v="0"/>
    <x v="0"/>
    <x v="1"/>
    <n v="280"/>
    <s v="Jan 2, 2023"/>
    <x v="1"/>
  </r>
  <r>
    <x v="0"/>
    <x v="0"/>
    <x v="0"/>
    <x v="2"/>
    <n v="77"/>
    <s v="Jan 2, 2023"/>
    <x v="0"/>
  </r>
  <r>
    <x v="0"/>
    <x v="0"/>
    <x v="0"/>
    <x v="3"/>
    <n v="350"/>
    <s v="Jan 3, 2023"/>
    <x v="0"/>
  </r>
  <r>
    <x v="0"/>
    <x v="0"/>
    <x v="0"/>
    <x v="4"/>
    <n v="100"/>
    <s v="Jan 4, 2023"/>
    <x v="0"/>
  </r>
  <r>
    <x v="0"/>
    <x v="0"/>
    <x v="0"/>
    <x v="5"/>
    <n v="245"/>
    <s v="Jan 5, 2023"/>
    <x v="0"/>
  </r>
  <r>
    <x v="0"/>
    <x v="0"/>
    <x v="0"/>
    <x v="6"/>
    <n v="1650"/>
    <s v="Jan 6, 2023"/>
    <x v="0"/>
  </r>
  <r>
    <x v="0"/>
    <x v="0"/>
    <x v="0"/>
    <x v="7"/>
    <n v="77"/>
    <s v="Jan 7, 2023"/>
    <x v="1"/>
  </r>
  <r>
    <x v="0"/>
    <x v="0"/>
    <x v="0"/>
    <x v="8"/>
    <n v="473"/>
    <s v="Jan 8, 2023"/>
    <x v="0"/>
  </r>
  <r>
    <x v="0"/>
    <x v="0"/>
    <x v="1"/>
    <x v="9"/>
    <n v="1210"/>
    <s v="Jan 9, 2023"/>
    <x v="0"/>
  </r>
  <r>
    <x v="0"/>
    <x v="0"/>
    <x v="1"/>
    <x v="10"/>
    <n v="3000"/>
    <s v="Jan 4, 2023"/>
    <x v="0"/>
  </r>
  <r>
    <x v="0"/>
    <x v="0"/>
    <x v="1"/>
    <x v="11"/>
    <n v="440"/>
    <s v="Jan 5, 2023"/>
    <x v="0"/>
  </r>
  <r>
    <x v="0"/>
    <x v="0"/>
    <x v="2"/>
    <x v="0"/>
    <n v="88"/>
    <s v="Jan 6, 2023"/>
    <x v="0"/>
  </r>
  <r>
    <x v="0"/>
    <x v="0"/>
    <x v="2"/>
    <x v="12"/>
    <n v="352"/>
    <s v="Jan 7, 2023"/>
    <x v="0"/>
  </r>
  <r>
    <x v="0"/>
    <x v="0"/>
    <x v="2"/>
    <x v="13"/>
    <n v="100"/>
    <s v="Jan 3, 2023"/>
    <x v="0"/>
  </r>
  <r>
    <x v="0"/>
    <x v="0"/>
    <x v="2"/>
    <x v="14"/>
    <n v="200"/>
    <s v="Jan 4, 2023"/>
    <x v="0"/>
  </r>
  <r>
    <x v="0"/>
    <x v="0"/>
    <x v="2"/>
    <x v="15"/>
    <n v="170"/>
    <s v="Jan 5, 2023"/>
    <x v="0"/>
  </r>
  <r>
    <x v="0"/>
    <x v="0"/>
    <x v="2"/>
    <x v="16"/>
    <n v="950"/>
    <s v="Jan 6, 2023"/>
    <x v="0"/>
  </r>
  <r>
    <x v="0"/>
    <x v="0"/>
    <x v="2"/>
    <x v="17"/>
    <n v="100"/>
    <s v="Jan 7, 2023"/>
    <x v="0"/>
  </r>
  <r>
    <x v="0"/>
    <x v="0"/>
    <x v="2"/>
    <x v="18"/>
    <n v="30"/>
    <s v="Jan 8, 2023"/>
    <x v="0"/>
  </r>
  <r>
    <x v="0"/>
    <x v="0"/>
    <x v="2"/>
    <x v="8"/>
    <n v="50"/>
    <s v="Jan 9, 2023"/>
    <x v="0"/>
  </r>
  <r>
    <x v="0"/>
    <x v="1"/>
    <x v="3"/>
    <x v="19"/>
    <n v="5000"/>
    <m/>
    <x v="2"/>
  </r>
  <r>
    <x v="0"/>
    <x v="1"/>
    <x v="3"/>
    <x v="20"/>
    <n v="990"/>
    <m/>
    <x v="2"/>
  </r>
  <r>
    <x v="0"/>
    <x v="1"/>
    <x v="4"/>
    <x v="21"/>
    <n v="350"/>
    <m/>
    <x v="2"/>
  </r>
  <r>
    <x v="0"/>
    <x v="1"/>
    <x v="4"/>
    <x v="22"/>
    <n v="120"/>
    <m/>
    <x v="2"/>
  </r>
  <r>
    <x v="1"/>
    <x v="0"/>
    <x v="0"/>
    <x v="0"/>
    <n v="440"/>
    <s v="Feb 7, 2023"/>
    <x v="0"/>
  </r>
  <r>
    <x v="1"/>
    <x v="0"/>
    <x v="0"/>
    <x v="1"/>
    <n v="308"/>
    <s v="Feb 2, 2023"/>
    <x v="0"/>
  </r>
  <r>
    <x v="1"/>
    <x v="0"/>
    <x v="0"/>
    <x v="2"/>
    <n v="85"/>
    <s v="Feb 2, 2023"/>
    <x v="0"/>
  </r>
  <r>
    <x v="1"/>
    <x v="0"/>
    <x v="0"/>
    <x v="3"/>
    <n v="385"/>
    <s v="Feb 3, 2023"/>
    <x v="0"/>
  </r>
  <r>
    <x v="1"/>
    <x v="0"/>
    <x v="0"/>
    <x v="4"/>
    <n v="110"/>
    <s v="Feb 4, 2023"/>
    <x v="0"/>
  </r>
  <r>
    <x v="1"/>
    <x v="0"/>
    <x v="0"/>
    <x v="5"/>
    <n v="270"/>
    <s v="Feb 5, 2023"/>
    <x v="0"/>
  </r>
  <r>
    <x v="1"/>
    <x v="0"/>
    <x v="0"/>
    <x v="6"/>
    <n v="2400"/>
    <s v="Feb 6, 2023"/>
    <x v="0"/>
  </r>
  <r>
    <x v="1"/>
    <x v="0"/>
    <x v="0"/>
    <x v="7"/>
    <n v="77"/>
    <s v="Feb 7, 2023"/>
    <x v="0"/>
  </r>
  <r>
    <x v="1"/>
    <x v="0"/>
    <x v="0"/>
    <x v="8"/>
    <n v="473"/>
    <s v="Feb 8, 2023"/>
    <x v="0"/>
  </r>
  <r>
    <x v="1"/>
    <x v="0"/>
    <x v="1"/>
    <x v="9"/>
    <n v="1210"/>
    <s v="Feb 9, 2023"/>
    <x v="0"/>
  </r>
  <r>
    <x v="1"/>
    <x v="0"/>
    <x v="1"/>
    <x v="10"/>
    <n v="3000"/>
    <s v="Feb 4, 2023"/>
    <x v="0"/>
  </r>
  <r>
    <x v="1"/>
    <x v="0"/>
    <x v="1"/>
    <x v="11"/>
    <n v="440"/>
    <s v="Feb 5, 2023"/>
    <x v="0"/>
  </r>
  <r>
    <x v="1"/>
    <x v="0"/>
    <x v="2"/>
    <x v="0"/>
    <n v="88"/>
    <s v="Feb 6, 2023"/>
    <x v="0"/>
  </r>
  <r>
    <x v="1"/>
    <x v="0"/>
    <x v="2"/>
    <x v="12"/>
    <n v="352"/>
    <s v="Feb 7, 2023"/>
    <x v="0"/>
  </r>
  <r>
    <x v="1"/>
    <x v="0"/>
    <x v="2"/>
    <x v="13"/>
    <n v="100"/>
    <s v="Feb 3, 2023"/>
    <x v="0"/>
  </r>
  <r>
    <x v="1"/>
    <x v="0"/>
    <x v="2"/>
    <x v="14"/>
    <n v="220"/>
    <s v="Feb 4, 2023"/>
    <x v="0"/>
  </r>
  <r>
    <x v="1"/>
    <x v="0"/>
    <x v="2"/>
    <x v="15"/>
    <n v="187"/>
    <s v="Feb 5, 2023"/>
    <x v="0"/>
  </r>
  <r>
    <x v="1"/>
    <x v="0"/>
    <x v="2"/>
    <x v="16"/>
    <n v="1045"/>
    <s v="Feb 6, 2023"/>
    <x v="0"/>
  </r>
  <r>
    <x v="1"/>
    <x v="0"/>
    <x v="2"/>
    <x v="17"/>
    <n v="110"/>
    <s v="Feb 7, 2023"/>
    <x v="0"/>
  </r>
  <r>
    <x v="1"/>
    <x v="0"/>
    <x v="2"/>
    <x v="18"/>
    <n v="33"/>
    <s v="Feb 8, 2023"/>
    <x v="0"/>
  </r>
  <r>
    <x v="1"/>
    <x v="0"/>
    <x v="2"/>
    <x v="8"/>
    <n v="55"/>
    <s v="Feb 9, 2023"/>
    <x v="0"/>
  </r>
  <r>
    <x v="1"/>
    <x v="1"/>
    <x v="3"/>
    <x v="19"/>
    <n v="13000"/>
    <m/>
    <x v="2"/>
  </r>
  <r>
    <x v="1"/>
    <x v="1"/>
    <x v="3"/>
    <x v="20"/>
    <n v="3000"/>
    <m/>
    <x v="2"/>
  </r>
  <r>
    <x v="1"/>
    <x v="1"/>
    <x v="4"/>
    <x v="21"/>
    <n v="1900"/>
    <m/>
    <x v="2"/>
  </r>
  <r>
    <x v="1"/>
    <x v="1"/>
    <x v="4"/>
    <x v="22"/>
    <n v="170"/>
    <m/>
    <x v="2"/>
  </r>
  <r>
    <x v="2"/>
    <x v="0"/>
    <x v="0"/>
    <x v="0"/>
    <n v="440"/>
    <s v="Mar 5, 2023"/>
    <x v="0"/>
  </r>
  <r>
    <x v="2"/>
    <x v="0"/>
    <x v="0"/>
    <x v="1"/>
    <n v="308"/>
    <s v="Mar 7, 2023"/>
    <x v="0"/>
  </r>
  <r>
    <x v="2"/>
    <x v="0"/>
    <x v="0"/>
    <x v="2"/>
    <n v="85"/>
    <s v="Mar 8, 2023"/>
    <x v="0"/>
  </r>
  <r>
    <x v="2"/>
    <x v="0"/>
    <x v="0"/>
    <x v="3"/>
    <n v="385"/>
    <s v="Mar 9, 2023"/>
    <x v="0"/>
  </r>
  <r>
    <x v="2"/>
    <x v="0"/>
    <x v="0"/>
    <x v="4"/>
    <n v="110"/>
    <s v="Mar 4, 2023"/>
    <x v="0"/>
  </r>
  <r>
    <x v="2"/>
    <x v="0"/>
    <x v="0"/>
    <x v="5"/>
    <n v="270"/>
    <s v="Mar 5, 2023"/>
    <x v="0"/>
  </r>
  <r>
    <x v="2"/>
    <x v="0"/>
    <x v="0"/>
    <x v="6"/>
    <n v="1650"/>
    <s v="Mar 6, 2023"/>
    <x v="0"/>
  </r>
  <r>
    <x v="2"/>
    <x v="0"/>
    <x v="0"/>
    <x v="7"/>
    <n v="77"/>
    <s v="Mar 7, 2023"/>
    <x v="0"/>
  </r>
  <r>
    <x v="2"/>
    <x v="0"/>
    <x v="0"/>
    <x v="8"/>
    <n v="473"/>
    <s v="Mar 8, 2023"/>
    <x v="1"/>
  </r>
  <r>
    <x v="2"/>
    <x v="0"/>
    <x v="1"/>
    <x v="9"/>
    <n v="1210"/>
    <s v="Mar 9, 2023"/>
    <x v="0"/>
  </r>
  <r>
    <x v="2"/>
    <x v="0"/>
    <x v="1"/>
    <x v="10"/>
    <n v="770"/>
    <s v="Mar 4, 2023"/>
    <x v="0"/>
  </r>
  <r>
    <x v="2"/>
    <x v="0"/>
    <x v="1"/>
    <x v="11"/>
    <n v="440"/>
    <s v="Mar 5, 2023"/>
    <x v="0"/>
  </r>
  <r>
    <x v="2"/>
    <x v="0"/>
    <x v="2"/>
    <x v="0"/>
    <n v="88"/>
    <s v="Mar 6, 2023"/>
    <x v="0"/>
  </r>
  <r>
    <x v="2"/>
    <x v="0"/>
    <x v="2"/>
    <x v="12"/>
    <n v="352"/>
    <s v="Mar 7, 2023"/>
    <x v="0"/>
  </r>
  <r>
    <x v="2"/>
    <x v="0"/>
    <x v="2"/>
    <x v="13"/>
    <n v="100"/>
    <s v="Mar 3, 2023"/>
    <x v="0"/>
  </r>
  <r>
    <x v="2"/>
    <x v="0"/>
    <x v="2"/>
    <x v="14"/>
    <n v="220"/>
    <s v="Mar 4, 2023"/>
    <x v="0"/>
  </r>
  <r>
    <x v="2"/>
    <x v="0"/>
    <x v="2"/>
    <x v="15"/>
    <n v="187"/>
    <s v="Mar 6, 2023"/>
    <x v="1"/>
  </r>
  <r>
    <x v="2"/>
    <x v="0"/>
    <x v="2"/>
    <x v="16"/>
    <n v="1045"/>
    <s v="Mar 7, 2023"/>
    <x v="0"/>
  </r>
  <r>
    <x v="2"/>
    <x v="0"/>
    <x v="2"/>
    <x v="17"/>
    <n v="110"/>
    <s v="Mar 8, 2023"/>
    <x v="0"/>
  </r>
  <r>
    <x v="2"/>
    <x v="0"/>
    <x v="2"/>
    <x v="18"/>
    <n v="33"/>
    <s v="Mar 9, 2023"/>
    <x v="0"/>
  </r>
  <r>
    <x v="2"/>
    <x v="0"/>
    <x v="2"/>
    <x v="8"/>
    <n v="55"/>
    <s v="Mar 4, 2023"/>
    <x v="0"/>
  </r>
  <r>
    <x v="2"/>
    <x v="1"/>
    <x v="3"/>
    <x v="19"/>
    <n v="13000"/>
    <m/>
    <x v="2"/>
  </r>
  <r>
    <x v="2"/>
    <x v="1"/>
    <x v="3"/>
    <x v="20"/>
    <n v="1000"/>
    <m/>
    <x v="2"/>
  </r>
  <r>
    <x v="2"/>
    <x v="1"/>
    <x v="4"/>
    <x v="21"/>
    <n v="1900"/>
    <m/>
    <x v="2"/>
  </r>
  <r>
    <x v="2"/>
    <x v="1"/>
    <x v="4"/>
    <x v="22"/>
    <n v="300"/>
    <m/>
    <x v="2"/>
  </r>
  <r>
    <x v="3"/>
    <x v="0"/>
    <x v="0"/>
    <x v="0"/>
    <n v="470"/>
    <s v="Apr 7, 2023"/>
    <x v="0"/>
  </r>
  <r>
    <x v="3"/>
    <x v="0"/>
    <x v="0"/>
    <x v="1"/>
    <n v="350"/>
    <s v="Apr 2, 2023"/>
    <x v="0"/>
  </r>
  <r>
    <x v="3"/>
    <x v="0"/>
    <x v="0"/>
    <x v="2"/>
    <n v="85"/>
    <s v="Apr 2, 2023"/>
    <x v="0"/>
  </r>
  <r>
    <x v="3"/>
    <x v="0"/>
    <x v="0"/>
    <x v="3"/>
    <n v="385"/>
    <s v="Apr 3, 2023"/>
    <x v="0"/>
  </r>
  <r>
    <x v="3"/>
    <x v="0"/>
    <x v="0"/>
    <x v="4"/>
    <n v="100"/>
    <s v="Apr 4, 2023"/>
    <x v="0"/>
  </r>
  <r>
    <x v="3"/>
    <x v="0"/>
    <x v="0"/>
    <x v="5"/>
    <n v="270"/>
    <s v="Apr 5, 2023"/>
    <x v="0"/>
  </r>
  <r>
    <x v="3"/>
    <x v="0"/>
    <x v="0"/>
    <x v="6"/>
    <n v="1650"/>
    <s v="Apr 6, 2023"/>
    <x v="0"/>
  </r>
  <r>
    <x v="3"/>
    <x v="0"/>
    <x v="0"/>
    <x v="7"/>
    <n v="77"/>
    <s v="Apr 7, 2023"/>
    <x v="0"/>
  </r>
  <r>
    <x v="3"/>
    <x v="0"/>
    <x v="0"/>
    <x v="8"/>
    <n v="450"/>
    <s v="Apr 8, 2023"/>
    <x v="0"/>
  </r>
  <r>
    <x v="3"/>
    <x v="0"/>
    <x v="1"/>
    <x v="9"/>
    <n v="1210"/>
    <s v="Apr 9, 2023"/>
    <x v="0"/>
  </r>
  <r>
    <x v="3"/>
    <x v="0"/>
    <x v="1"/>
    <x v="10"/>
    <n v="2000"/>
    <s v="Apr 4, 2023"/>
    <x v="0"/>
  </r>
  <r>
    <x v="3"/>
    <x v="0"/>
    <x v="1"/>
    <x v="11"/>
    <n v="500"/>
    <s v="Apr 5, 2023"/>
    <x v="0"/>
  </r>
  <r>
    <x v="3"/>
    <x v="0"/>
    <x v="2"/>
    <x v="0"/>
    <n v="100"/>
    <s v="Apr 6, 2023"/>
    <x v="0"/>
  </r>
  <r>
    <x v="3"/>
    <x v="0"/>
    <x v="2"/>
    <x v="12"/>
    <n v="352"/>
    <s v="Apr 7, 2023"/>
    <x v="0"/>
  </r>
  <r>
    <x v="3"/>
    <x v="0"/>
    <x v="2"/>
    <x v="13"/>
    <n v="100"/>
    <s v="Apr 3, 2023"/>
    <x v="0"/>
  </r>
  <r>
    <x v="3"/>
    <x v="0"/>
    <x v="2"/>
    <x v="14"/>
    <n v="200"/>
    <s v="Apr 4, 2023"/>
    <x v="0"/>
  </r>
  <r>
    <x v="3"/>
    <x v="0"/>
    <x v="2"/>
    <x v="15"/>
    <n v="150"/>
    <s v="Apr 5, 2023"/>
    <x v="0"/>
  </r>
  <r>
    <x v="3"/>
    <x v="0"/>
    <x v="2"/>
    <x v="16"/>
    <n v="960"/>
    <s v="Apr 6, 2023"/>
    <x v="0"/>
  </r>
  <r>
    <x v="3"/>
    <x v="0"/>
    <x v="2"/>
    <x v="17"/>
    <n v="100"/>
    <s v="Apr 7, 2023"/>
    <x v="0"/>
  </r>
  <r>
    <x v="3"/>
    <x v="0"/>
    <x v="2"/>
    <x v="18"/>
    <n v="30"/>
    <s v="Apr 8, 2023"/>
    <x v="0"/>
  </r>
  <r>
    <x v="3"/>
    <x v="0"/>
    <x v="2"/>
    <x v="8"/>
    <n v="50"/>
    <s v="Apr 9, 2023"/>
    <x v="0"/>
  </r>
  <r>
    <x v="3"/>
    <x v="1"/>
    <x v="3"/>
    <x v="19"/>
    <n v="14000"/>
    <m/>
    <x v="2"/>
  </r>
  <r>
    <x v="3"/>
    <x v="1"/>
    <x v="3"/>
    <x v="20"/>
    <n v="1500"/>
    <m/>
    <x v="2"/>
  </r>
  <r>
    <x v="3"/>
    <x v="1"/>
    <x v="4"/>
    <x v="21"/>
    <n v="1700"/>
    <m/>
    <x v="2"/>
  </r>
  <r>
    <x v="3"/>
    <x v="1"/>
    <x v="4"/>
    <x v="22"/>
    <n v="400"/>
    <m/>
    <x v="2"/>
  </r>
  <r>
    <x v="4"/>
    <x v="0"/>
    <x v="0"/>
    <x v="0"/>
    <n v="470"/>
    <s v="May 7, 2023"/>
    <x v="0"/>
  </r>
  <r>
    <x v="4"/>
    <x v="0"/>
    <x v="0"/>
    <x v="1"/>
    <n v="350"/>
    <s v="May 9, 2023"/>
    <x v="0"/>
  </r>
  <r>
    <x v="4"/>
    <x v="0"/>
    <x v="0"/>
    <x v="2"/>
    <n v="85"/>
    <s v="May 2, 2023"/>
    <x v="0"/>
  </r>
  <r>
    <x v="4"/>
    <x v="0"/>
    <x v="0"/>
    <x v="3"/>
    <n v="385"/>
    <s v="May 3, 2023"/>
    <x v="1"/>
  </r>
  <r>
    <x v="4"/>
    <x v="0"/>
    <x v="0"/>
    <x v="4"/>
    <n v="100"/>
    <s v="May 4, 2023"/>
    <x v="0"/>
  </r>
  <r>
    <x v="4"/>
    <x v="0"/>
    <x v="0"/>
    <x v="5"/>
    <n v="270"/>
    <s v="May 5, 2023"/>
    <x v="0"/>
  </r>
  <r>
    <x v="4"/>
    <x v="0"/>
    <x v="0"/>
    <x v="6"/>
    <n v="1650"/>
    <s v="May 6, 2023"/>
    <x v="0"/>
  </r>
  <r>
    <x v="4"/>
    <x v="0"/>
    <x v="0"/>
    <x v="7"/>
    <n v="77"/>
    <s v="May 7, 2023"/>
    <x v="0"/>
  </r>
  <r>
    <x v="4"/>
    <x v="0"/>
    <x v="0"/>
    <x v="8"/>
    <n v="450"/>
    <s v="May 8, 2023"/>
    <x v="0"/>
  </r>
  <r>
    <x v="4"/>
    <x v="0"/>
    <x v="1"/>
    <x v="9"/>
    <n v="1210"/>
    <s v="May 9, 2023"/>
    <x v="0"/>
  </r>
  <r>
    <x v="4"/>
    <x v="0"/>
    <x v="1"/>
    <x v="10"/>
    <n v="2000"/>
    <s v="May 4, 2023"/>
    <x v="0"/>
  </r>
  <r>
    <x v="4"/>
    <x v="0"/>
    <x v="1"/>
    <x v="11"/>
    <n v="500"/>
    <s v="May 5, 2023"/>
    <x v="0"/>
  </r>
  <r>
    <x v="4"/>
    <x v="0"/>
    <x v="2"/>
    <x v="0"/>
    <n v="100"/>
    <s v="May 6, 2023"/>
    <x v="0"/>
  </r>
  <r>
    <x v="4"/>
    <x v="0"/>
    <x v="2"/>
    <x v="12"/>
    <n v="352"/>
    <s v="May 7, 2023"/>
    <x v="0"/>
  </r>
  <r>
    <x v="4"/>
    <x v="0"/>
    <x v="2"/>
    <x v="13"/>
    <n v="100"/>
    <s v="May 3, 2023"/>
    <x v="1"/>
  </r>
  <r>
    <x v="4"/>
    <x v="0"/>
    <x v="2"/>
    <x v="14"/>
    <n v="200"/>
    <s v="May 4, 2023"/>
    <x v="0"/>
  </r>
  <r>
    <x v="4"/>
    <x v="0"/>
    <x v="2"/>
    <x v="15"/>
    <n v="150"/>
    <s v="May 5, 2023"/>
    <x v="0"/>
  </r>
  <r>
    <x v="4"/>
    <x v="0"/>
    <x v="2"/>
    <x v="16"/>
    <n v="960"/>
    <s v="May 6, 2023"/>
    <x v="0"/>
  </r>
  <r>
    <x v="4"/>
    <x v="0"/>
    <x v="2"/>
    <x v="17"/>
    <n v="100"/>
    <s v="May 7, 2023"/>
    <x v="0"/>
  </r>
  <r>
    <x v="4"/>
    <x v="0"/>
    <x v="2"/>
    <x v="18"/>
    <n v="30"/>
    <s v="May 8, 2023"/>
    <x v="0"/>
  </r>
  <r>
    <x v="4"/>
    <x v="0"/>
    <x v="2"/>
    <x v="8"/>
    <n v="50"/>
    <s v="May 9, 2023"/>
    <x v="0"/>
  </r>
  <r>
    <x v="4"/>
    <x v="1"/>
    <x v="3"/>
    <x v="19"/>
    <n v="14000"/>
    <m/>
    <x v="2"/>
  </r>
  <r>
    <x v="4"/>
    <x v="1"/>
    <x v="3"/>
    <x v="20"/>
    <n v="1500"/>
    <m/>
    <x v="2"/>
  </r>
  <r>
    <x v="4"/>
    <x v="1"/>
    <x v="4"/>
    <x v="21"/>
    <n v="1700"/>
    <m/>
    <x v="2"/>
  </r>
  <r>
    <x v="4"/>
    <x v="1"/>
    <x v="4"/>
    <x v="22"/>
    <n v="400"/>
    <m/>
    <x v="2"/>
  </r>
  <r>
    <x v="5"/>
    <x v="0"/>
    <x v="0"/>
    <x v="0"/>
    <n v="500"/>
    <s v="Jun 7, 2023"/>
    <x v="0"/>
  </r>
  <r>
    <x v="5"/>
    <x v="0"/>
    <x v="0"/>
    <x v="1"/>
    <n v="320"/>
    <s v="Jun 2, 2023"/>
    <x v="0"/>
  </r>
  <r>
    <x v="5"/>
    <x v="0"/>
    <x v="0"/>
    <x v="2"/>
    <n v="85"/>
    <s v="Jun 9,2023"/>
    <x v="0"/>
  </r>
  <r>
    <x v="5"/>
    <x v="0"/>
    <x v="0"/>
    <x v="3"/>
    <n v="385"/>
    <s v="Jun 3, 2023"/>
    <x v="1"/>
  </r>
  <r>
    <x v="5"/>
    <x v="0"/>
    <x v="0"/>
    <x v="4"/>
    <n v="120"/>
    <s v="Jun 4, 2023"/>
    <x v="0"/>
  </r>
  <r>
    <x v="5"/>
    <x v="0"/>
    <x v="0"/>
    <x v="5"/>
    <n v="280"/>
    <s v="Jun 5, 2023"/>
    <x v="0"/>
  </r>
  <r>
    <x v="5"/>
    <x v="0"/>
    <x v="0"/>
    <x v="6"/>
    <n v="1700"/>
    <s v="jun 6, 2023"/>
    <x v="0"/>
  </r>
  <r>
    <x v="5"/>
    <x v="0"/>
    <x v="0"/>
    <x v="7"/>
    <n v="88"/>
    <s v="Jun 7, 2023"/>
    <x v="0"/>
  </r>
  <r>
    <x v="5"/>
    <x v="0"/>
    <x v="0"/>
    <x v="8"/>
    <n v="400"/>
    <s v="Jun 8, 2023"/>
    <x v="0"/>
  </r>
  <r>
    <x v="5"/>
    <x v="0"/>
    <x v="1"/>
    <x v="9"/>
    <n v="1200"/>
    <s v="Jun 9, 2023"/>
    <x v="1"/>
  </r>
  <r>
    <x v="5"/>
    <x v="0"/>
    <x v="1"/>
    <x v="10"/>
    <n v="1500"/>
    <s v="Jun 4, 2023"/>
    <x v="0"/>
  </r>
  <r>
    <x v="5"/>
    <x v="0"/>
    <x v="1"/>
    <x v="11"/>
    <n v="300"/>
    <s v="Jun 5, 2023"/>
    <x v="0"/>
  </r>
  <r>
    <x v="5"/>
    <x v="0"/>
    <x v="2"/>
    <x v="0"/>
    <n v="90"/>
    <s v="Jun 6, 2023"/>
    <x v="0"/>
  </r>
  <r>
    <x v="5"/>
    <x v="0"/>
    <x v="2"/>
    <x v="12"/>
    <n v="380"/>
    <s v="Jun 7, 2023"/>
    <x v="0"/>
  </r>
  <r>
    <x v="5"/>
    <x v="0"/>
    <x v="2"/>
    <x v="13"/>
    <n v="90"/>
    <s v="Jun 3, 2023"/>
    <x v="0"/>
  </r>
  <r>
    <x v="5"/>
    <x v="0"/>
    <x v="2"/>
    <x v="14"/>
    <n v="250"/>
    <s v="Jun 4, 2023"/>
    <x v="0"/>
  </r>
  <r>
    <x v="5"/>
    <x v="0"/>
    <x v="2"/>
    <x v="15"/>
    <n v="100"/>
    <s v="Jun 5, 2023"/>
    <x v="1"/>
  </r>
  <r>
    <x v="5"/>
    <x v="0"/>
    <x v="2"/>
    <x v="16"/>
    <n v="950"/>
    <s v="Jun 6, 2023"/>
    <x v="0"/>
  </r>
  <r>
    <x v="5"/>
    <x v="0"/>
    <x v="2"/>
    <x v="17"/>
    <n v="120"/>
    <s v="Jun 7, 2023"/>
    <x v="0"/>
  </r>
  <r>
    <x v="5"/>
    <x v="0"/>
    <x v="2"/>
    <x v="18"/>
    <n v="33"/>
    <s v="Jun 8, 2023"/>
    <x v="0"/>
  </r>
  <r>
    <x v="5"/>
    <x v="0"/>
    <x v="2"/>
    <x v="8"/>
    <n v="54"/>
    <s v="Jun 9, 2023"/>
    <x v="0"/>
  </r>
  <r>
    <x v="5"/>
    <x v="1"/>
    <x v="3"/>
    <x v="19"/>
    <n v="15000"/>
    <m/>
    <x v="2"/>
  </r>
  <r>
    <x v="5"/>
    <x v="1"/>
    <x v="3"/>
    <x v="20"/>
    <n v="2300"/>
    <m/>
    <x v="2"/>
  </r>
  <r>
    <x v="5"/>
    <x v="1"/>
    <x v="4"/>
    <x v="21"/>
    <n v="1900"/>
    <m/>
    <x v="2"/>
  </r>
  <r>
    <x v="5"/>
    <x v="1"/>
    <x v="4"/>
    <x v="22"/>
    <n v="500"/>
    <m/>
    <x v="2"/>
  </r>
  <r>
    <x v="6"/>
    <x v="0"/>
    <x v="0"/>
    <x v="0"/>
    <n v="450"/>
    <s v="Jul 7, 2023"/>
    <x v="0"/>
  </r>
  <r>
    <x v="6"/>
    <x v="0"/>
    <x v="0"/>
    <x v="1"/>
    <n v="300"/>
    <s v="Jul 2, 2023"/>
    <x v="0"/>
  </r>
  <r>
    <x v="6"/>
    <x v="0"/>
    <x v="0"/>
    <x v="2"/>
    <n v="88"/>
    <s v="Jul 2, 2023"/>
    <x v="0"/>
  </r>
  <r>
    <x v="6"/>
    <x v="0"/>
    <x v="0"/>
    <x v="3"/>
    <n v="385"/>
    <s v="Jul 3, 2023"/>
    <x v="0"/>
  </r>
  <r>
    <x v="6"/>
    <x v="0"/>
    <x v="0"/>
    <x v="4"/>
    <n v="110"/>
    <s v="Jul 4, 2023"/>
    <x v="0"/>
  </r>
  <r>
    <x v="6"/>
    <x v="0"/>
    <x v="0"/>
    <x v="5"/>
    <n v="240"/>
    <s v="Jul 5, 2023"/>
    <x v="0"/>
  </r>
  <r>
    <x v="6"/>
    <x v="0"/>
    <x v="0"/>
    <x v="6"/>
    <n v="1660"/>
    <s v="Jul 6, 2023"/>
    <x v="0"/>
  </r>
  <r>
    <x v="6"/>
    <x v="0"/>
    <x v="0"/>
    <x v="7"/>
    <n v="88"/>
    <s v="Jul 7, 2023"/>
    <x v="0"/>
  </r>
  <r>
    <x v="6"/>
    <x v="0"/>
    <x v="0"/>
    <x v="8"/>
    <n v="350"/>
    <s v="Jul 8, 2023"/>
    <x v="0"/>
  </r>
  <r>
    <x v="6"/>
    <x v="0"/>
    <x v="1"/>
    <x v="9"/>
    <n v="1250"/>
    <s v="Jul 9, 2023"/>
    <x v="0"/>
  </r>
  <r>
    <x v="6"/>
    <x v="0"/>
    <x v="1"/>
    <x v="10"/>
    <n v="1000"/>
    <s v="Jul 4, 2023"/>
    <x v="0"/>
  </r>
  <r>
    <x v="6"/>
    <x v="0"/>
    <x v="1"/>
    <x v="11"/>
    <n v="250"/>
    <s v="Jul 5, 2023"/>
    <x v="0"/>
  </r>
  <r>
    <x v="6"/>
    <x v="0"/>
    <x v="2"/>
    <x v="0"/>
    <n v="100"/>
    <s v="Jul 6, 2023"/>
    <x v="0"/>
  </r>
  <r>
    <x v="6"/>
    <x v="0"/>
    <x v="2"/>
    <x v="12"/>
    <n v="350"/>
    <s v="Jul 7, 2023"/>
    <x v="0"/>
  </r>
  <r>
    <x v="6"/>
    <x v="0"/>
    <x v="2"/>
    <x v="13"/>
    <n v="100"/>
    <s v="Jul 3, 2023"/>
    <x v="0"/>
  </r>
  <r>
    <x v="6"/>
    <x v="0"/>
    <x v="2"/>
    <x v="14"/>
    <n v="250"/>
    <s v="Jul 4, 2023"/>
    <x v="0"/>
  </r>
  <r>
    <x v="6"/>
    <x v="0"/>
    <x v="2"/>
    <x v="15"/>
    <n v="120"/>
    <s v="Jul 5, 2023"/>
    <x v="0"/>
  </r>
  <r>
    <x v="6"/>
    <x v="0"/>
    <x v="2"/>
    <x v="16"/>
    <n v="900"/>
    <s v="Jul 6, 2023"/>
    <x v="0"/>
  </r>
  <r>
    <x v="6"/>
    <x v="0"/>
    <x v="2"/>
    <x v="17"/>
    <n v="120"/>
    <s v="Jul 7, 2023"/>
    <x v="0"/>
  </r>
  <r>
    <x v="6"/>
    <x v="0"/>
    <x v="2"/>
    <x v="18"/>
    <n v="30"/>
    <s v="Jul 8, 2023"/>
    <x v="0"/>
  </r>
  <r>
    <x v="6"/>
    <x v="0"/>
    <x v="2"/>
    <x v="8"/>
    <n v="55"/>
    <s v="Jul 9, 2023"/>
    <x v="0"/>
  </r>
  <r>
    <x v="6"/>
    <x v="1"/>
    <x v="3"/>
    <x v="19"/>
    <n v="14500"/>
    <m/>
    <x v="2"/>
  </r>
  <r>
    <x v="6"/>
    <x v="1"/>
    <x v="3"/>
    <x v="20"/>
    <n v="2000"/>
    <m/>
    <x v="2"/>
  </r>
  <r>
    <x v="6"/>
    <x v="1"/>
    <x v="4"/>
    <x v="21"/>
    <n v="2000"/>
    <m/>
    <x v="2"/>
  </r>
  <r>
    <x v="6"/>
    <x v="1"/>
    <x v="4"/>
    <x v="22"/>
    <n v="600"/>
    <m/>
    <x v="2"/>
  </r>
  <r>
    <x v="7"/>
    <x v="0"/>
    <x v="0"/>
    <x v="0"/>
    <n v="450"/>
    <s v="Aug 7, 2023"/>
    <x v="0"/>
  </r>
  <r>
    <x v="7"/>
    <x v="0"/>
    <x v="0"/>
    <x v="1"/>
    <n v="300"/>
    <s v="Aug 2, 2023"/>
    <x v="0"/>
  </r>
  <r>
    <x v="7"/>
    <x v="0"/>
    <x v="0"/>
    <x v="2"/>
    <n v="88"/>
    <s v="Aug 2, 2023"/>
    <x v="0"/>
  </r>
  <r>
    <x v="7"/>
    <x v="0"/>
    <x v="0"/>
    <x v="3"/>
    <n v="385"/>
    <s v="Aug 3, 2023"/>
    <x v="0"/>
  </r>
  <r>
    <x v="7"/>
    <x v="0"/>
    <x v="0"/>
    <x v="4"/>
    <n v="110"/>
    <s v="Aug 4, 2023"/>
    <x v="1"/>
  </r>
  <r>
    <x v="7"/>
    <x v="0"/>
    <x v="0"/>
    <x v="5"/>
    <n v="240"/>
    <s v="Aug 5, 2023"/>
    <x v="0"/>
  </r>
  <r>
    <x v="7"/>
    <x v="0"/>
    <x v="0"/>
    <x v="6"/>
    <n v="1660"/>
    <s v="Aug 6, 2023"/>
    <x v="0"/>
  </r>
  <r>
    <x v="7"/>
    <x v="0"/>
    <x v="0"/>
    <x v="7"/>
    <n v="88"/>
    <s v="Aug 7, 2023"/>
    <x v="0"/>
  </r>
  <r>
    <x v="7"/>
    <x v="0"/>
    <x v="0"/>
    <x v="8"/>
    <n v="350"/>
    <s v="Aug 8, 2023"/>
    <x v="0"/>
  </r>
  <r>
    <x v="7"/>
    <x v="0"/>
    <x v="1"/>
    <x v="9"/>
    <n v="1250"/>
    <s v="Aug 9, 2023"/>
    <x v="0"/>
  </r>
  <r>
    <x v="7"/>
    <x v="0"/>
    <x v="1"/>
    <x v="10"/>
    <n v="1000"/>
    <s v="Aug 4, 2023"/>
    <x v="0"/>
  </r>
  <r>
    <x v="7"/>
    <x v="0"/>
    <x v="1"/>
    <x v="11"/>
    <n v="250"/>
    <s v="Aug 5, 2023"/>
    <x v="1"/>
  </r>
  <r>
    <x v="7"/>
    <x v="0"/>
    <x v="2"/>
    <x v="0"/>
    <n v="100"/>
    <s v="Aug 6, 2023"/>
    <x v="0"/>
  </r>
  <r>
    <x v="7"/>
    <x v="0"/>
    <x v="2"/>
    <x v="12"/>
    <n v="350"/>
    <s v="Aug 7, 2023"/>
    <x v="0"/>
  </r>
  <r>
    <x v="7"/>
    <x v="0"/>
    <x v="2"/>
    <x v="13"/>
    <n v="100"/>
    <s v="Aug 3, 2023"/>
    <x v="0"/>
  </r>
  <r>
    <x v="7"/>
    <x v="0"/>
    <x v="2"/>
    <x v="14"/>
    <n v="250"/>
    <s v="Aug 4, 2023"/>
    <x v="0"/>
  </r>
  <r>
    <x v="7"/>
    <x v="0"/>
    <x v="2"/>
    <x v="15"/>
    <n v="120"/>
    <s v="Aug 5, 2023"/>
    <x v="0"/>
  </r>
  <r>
    <x v="7"/>
    <x v="0"/>
    <x v="2"/>
    <x v="16"/>
    <n v="900"/>
    <s v="Aug 6, 2023"/>
    <x v="1"/>
  </r>
  <r>
    <x v="7"/>
    <x v="0"/>
    <x v="2"/>
    <x v="17"/>
    <n v="120"/>
    <s v="Aug 7, 2023"/>
    <x v="0"/>
  </r>
  <r>
    <x v="7"/>
    <x v="0"/>
    <x v="2"/>
    <x v="18"/>
    <n v="30"/>
    <s v="Aug 8, 2023"/>
    <x v="0"/>
  </r>
  <r>
    <x v="7"/>
    <x v="0"/>
    <x v="2"/>
    <x v="8"/>
    <n v="55"/>
    <s v="Aug 9, 2023"/>
    <x v="0"/>
  </r>
  <r>
    <x v="7"/>
    <x v="1"/>
    <x v="3"/>
    <x v="19"/>
    <n v="14500"/>
    <m/>
    <x v="2"/>
  </r>
  <r>
    <x v="7"/>
    <x v="1"/>
    <x v="3"/>
    <x v="20"/>
    <n v="2000"/>
    <m/>
    <x v="2"/>
  </r>
  <r>
    <x v="7"/>
    <x v="1"/>
    <x v="4"/>
    <x v="21"/>
    <n v="2000"/>
    <m/>
    <x v="2"/>
  </r>
  <r>
    <x v="7"/>
    <x v="1"/>
    <x v="4"/>
    <x v="22"/>
    <n v="600"/>
    <m/>
    <x v="2"/>
  </r>
  <r>
    <x v="8"/>
    <x v="0"/>
    <x v="0"/>
    <x v="0"/>
    <n v="450"/>
    <s v="Sep 7, 2023"/>
    <x v="0"/>
  </r>
  <r>
    <x v="8"/>
    <x v="0"/>
    <x v="0"/>
    <x v="1"/>
    <n v="300"/>
    <s v="Sep 2, 2023"/>
    <x v="0"/>
  </r>
  <r>
    <x v="8"/>
    <x v="0"/>
    <x v="0"/>
    <x v="2"/>
    <n v="77"/>
    <s v="Sep 2, 2023"/>
    <x v="0"/>
  </r>
  <r>
    <x v="8"/>
    <x v="0"/>
    <x v="0"/>
    <x v="3"/>
    <n v="350"/>
    <s v="Sep 3, 2023"/>
    <x v="0"/>
  </r>
  <r>
    <x v="8"/>
    <x v="0"/>
    <x v="0"/>
    <x v="4"/>
    <n v="110"/>
    <s v="Sep 4, 2023"/>
    <x v="0"/>
  </r>
  <r>
    <x v="8"/>
    <x v="0"/>
    <x v="0"/>
    <x v="5"/>
    <n v="245"/>
    <s v="Sep 5, 2023"/>
    <x v="0"/>
  </r>
  <r>
    <x v="8"/>
    <x v="0"/>
    <x v="0"/>
    <x v="6"/>
    <n v="1700"/>
    <s v="Sep 6, 2023"/>
    <x v="0"/>
  </r>
  <r>
    <x v="8"/>
    <x v="0"/>
    <x v="0"/>
    <x v="7"/>
    <n v="88"/>
    <s v="Sep 7, 2023"/>
    <x v="0"/>
  </r>
  <r>
    <x v="8"/>
    <x v="0"/>
    <x v="0"/>
    <x v="8"/>
    <n v="450"/>
    <s v="Sep 8, 2023"/>
    <x v="0"/>
  </r>
  <r>
    <x v="8"/>
    <x v="0"/>
    <x v="1"/>
    <x v="9"/>
    <n v="1260"/>
    <s v="Sep 9, 2023"/>
    <x v="0"/>
  </r>
  <r>
    <x v="8"/>
    <x v="0"/>
    <x v="1"/>
    <x v="10"/>
    <n v="2500"/>
    <s v="Sep 4, 2023"/>
    <x v="0"/>
  </r>
  <r>
    <x v="8"/>
    <x v="0"/>
    <x v="1"/>
    <x v="11"/>
    <n v="430"/>
    <s v="Sep 5, 2023"/>
    <x v="0"/>
  </r>
  <r>
    <x v="8"/>
    <x v="0"/>
    <x v="2"/>
    <x v="0"/>
    <n v="80"/>
    <s v="Sep 6, 2023"/>
    <x v="0"/>
  </r>
  <r>
    <x v="8"/>
    <x v="0"/>
    <x v="2"/>
    <x v="12"/>
    <n v="352"/>
    <s v="Sep 7, 2023"/>
    <x v="0"/>
  </r>
  <r>
    <x v="8"/>
    <x v="0"/>
    <x v="2"/>
    <x v="13"/>
    <n v="110"/>
    <s v="Sep 3, 2023"/>
    <x v="0"/>
  </r>
  <r>
    <x v="8"/>
    <x v="0"/>
    <x v="2"/>
    <x v="14"/>
    <n v="150"/>
    <s v="Sep 4, 2023"/>
    <x v="0"/>
  </r>
  <r>
    <x v="8"/>
    <x v="0"/>
    <x v="2"/>
    <x v="15"/>
    <n v="150"/>
    <s v="Sep 5, 2023"/>
    <x v="0"/>
  </r>
  <r>
    <x v="8"/>
    <x v="0"/>
    <x v="2"/>
    <x v="16"/>
    <n v="930"/>
    <s v="Sep 6, 2023"/>
    <x v="0"/>
  </r>
  <r>
    <x v="8"/>
    <x v="0"/>
    <x v="2"/>
    <x v="17"/>
    <n v="100"/>
    <s v="Sep 7, 2023"/>
    <x v="0"/>
  </r>
  <r>
    <x v="8"/>
    <x v="0"/>
    <x v="2"/>
    <x v="18"/>
    <n v="33"/>
    <s v="Sep 8, 2023"/>
    <x v="0"/>
  </r>
  <r>
    <x v="8"/>
    <x v="0"/>
    <x v="2"/>
    <x v="8"/>
    <n v="55"/>
    <s v="Sep 9, 2023"/>
    <x v="0"/>
  </r>
  <r>
    <x v="8"/>
    <x v="1"/>
    <x v="3"/>
    <x v="19"/>
    <n v="8000"/>
    <m/>
    <x v="2"/>
  </r>
  <r>
    <x v="8"/>
    <x v="1"/>
    <x v="3"/>
    <x v="20"/>
    <n v="1500"/>
    <m/>
    <x v="2"/>
  </r>
  <r>
    <x v="8"/>
    <x v="1"/>
    <x v="4"/>
    <x v="21"/>
    <n v="450"/>
    <m/>
    <x v="2"/>
  </r>
  <r>
    <x v="8"/>
    <x v="1"/>
    <x v="4"/>
    <x v="22"/>
    <n v="150"/>
    <m/>
    <x v="2"/>
  </r>
  <r>
    <x v="9"/>
    <x v="0"/>
    <x v="0"/>
    <x v="0"/>
    <n v="420"/>
    <s v="Oct 7, 2023"/>
    <x v="0"/>
  </r>
  <r>
    <x v="9"/>
    <x v="0"/>
    <x v="0"/>
    <x v="1"/>
    <n v="340"/>
    <s v="Oct 2, 2023"/>
    <x v="0"/>
  </r>
  <r>
    <x v="9"/>
    <x v="0"/>
    <x v="0"/>
    <x v="2"/>
    <n v="77"/>
    <s v="Oct 2, 2023"/>
    <x v="0"/>
  </r>
  <r>
    <x v="9"/>
    <x v="0"/>
    <x v="0"/>
    <x v="3"/>
    <n v="385"/>
    <s v="Oct 3, 2023"/>
    <x v="0"/>
  </r>
  <r>
    <x v="9"/>
    <x v="0"/>
    <x v="0"/>
    <x v="4"/>
    <n v="100"/>
    <s v="Oct 4, 2023"/>
    <x v="0"/>
  </r>
  <r>
    <x v="9"/>
    <x v="0"/>
    <x v="0"/>
    <x v="5"/>
    <n v="230"/>
    <s v="Oct 5, 2023"/>
    <x v="0"/>
  </r>
  <r>
    <x v="9"/>
    <x v="0"/>
    <x v="0"/>
    <x v="6"/>
    <n v="1500"/>
    <s v="Oct 6, 2023"/>
    <x v="0"/>
  </r>
  <r>
    <x v="9"/>
    <x v="0"/>
    <x v="0"/>
    <x v="7"/>
    <n v="77"/>
    <s v="Oct 7, 2023"/>
    <x v="0"/>
  </r>
  <r>
    <x v="9"/>
    <x v="0"/>
    <x v="0"/>
    <x v="8"/>
    <n v="325"/>
    <s v="Oct 8, 2023"/>
    <x v="1"/>
  </r>
  <r>
    <x v="9"/>
    <x v="0"/>
    <x v="1"/>
    <x v="9"/>
    <n v="1210"/>
    <s v="Oct 9, 2023"/>
    <x v="0"/>
  </r>
  <r>
    <x v="9"/>
    <x v="0"/>
    <x v="1"/>
    <x v="10"/>
    <n v="1500"/>
    <s v="Oct 4, 2023"/>
    <x v="0"/>
  </r>
  <r>
    <x v="9"/>
    <x v="0"/>
    <x v="1"/>
    <x v="11"/>
    <n v="220"/>
    <s v="Oct 5, 2023"/>
    <x v="0"/>
  </r>
  <r>
    <x v="9"/>
    <x v="0"/>
    <x v="2"/>
    <x v="0"/>
    <n v="90"/>
    <s v="Oct 6, 2023"/>
    <x v="0"/>
  </r>
  <r>
    <x v="9"/>
    <x v="0"/>
    <x v="2"/>
    <x v="12"/>
    <n v="356"/>
    <s v="Oct 7, 2023"/>
    <x v="0"/>
  </r>
  <r>
    <x v="9"/>
    <x v="0"/>
    <x v="2"/>
    <x v="13"/>
    <n v="100"/>
    <s v="Oct 3, 2023"/>
    <x v="0"/>
  </r>
  <r>
    <x v="9"/>
    <x v="0"/>
    <x v="2"/>
    <x v="14"/>
    <n v="230"/>
    <s v="Oct 4, 2023"/>
    <x v="0"/>
  </r>
  <r>
    <x v="9"/>
    <x v="0"/>
    <x v="2"/>
    <x v="15"/>
    <n v="110"/>
    <s v="Oct 5, 2023"/>
    <x v="0"/>
  </r>
  <r>
    <x v="9"/>
    <x v="0"/>
    <x v="2"/>
    <x v="16"/>
    <n v="950"/>
    <s v="Oct 6, 2023"/>
    <x v="0"/>
  </r>
  <r>
    <x v="9"/>
    <x v="0"/>
    <x v="2"/>
    <x v="17"/>
    <n v="100"/>
    <s v="Oct 7, 2023"/>
    <x v="0"/>
  </r>
  <r>
    <x v="9"/>
    <x v="0"/>
    <x v="2"/>
    <x v="18"/>
    <n v="33"/>
    <s v="Oct 8, 2023"/>
    <x v="0"/>
  </r>
  <r>
    <x v="9"/>
    <x v="0"/>
    <x v="2"/>
    <x v="8"/>
    <n v="55"/>
    <s v="Oct 9, 2023"/>
    <x v="1"/>
  </r>
  <r>
    <x v="9"/>
    <x v="1"/>
    <x v="3"/>
    <x v="19"/>
    <n v="16000"/>
    <m/>
    <x v="2"/>
  </r>
  <r>
    <x v="9"/>
    <x v="1"/>
    <x v="3"/>
    <x v="20"/>
    <n v="2500"/>
    <m/>
    <x v="2"/>
  </r>
  <r>
    <x v="9"/>
    <x v="1"/>
    <x v="4"/>
    <x v="21"/>
    <n v="1500"/>
    <m/>
    <x v="2"/>
  </r>
  <r>
    <x v="9"/>
    <x v="1"/>
    <x v="4"/>
    <x v="22"/>
    <n v="600"/>
    <m/>
    <x v="2"/>
  </r>
  <r>
    <x v="10"/>
    <x v="0"/>
    <x v="0"/>
    <x v="0"/>
    <n v="450"/>
    <s v="Nov 7, 2023"/>
    <x v="0"/>
  </r>
  <r>
    <x v="10"/>
    <x v="0"/>
    <x v="0"/>
    <x v="1"/>
    <n v="320"/>
    <s v="Nov 2, 2023"/>
    <x v="0"/>
  </r>
  <r>
    <x v="10"/>
    <x v="0"/>
    <x v="0"/>
    <x v="2"/>
    <n v="85"/>
    <s v="Nov 2, 2023"/>
    <x v="0"/>
  </r>
  <r>
    <x v="10"/>
    <x v="0"/>
    <x v="0"/>
    <x v="3"/>
    <n v="385"/>
    <s v="Nov 3, 2023"/>
    <x v="0"/>
  </r>
  <r>
    <x v="10"/>
    <x v="0"/>
    <x v="0"/>
    <x v="4"/>
    <n v="100"/>
    <s v="Nov 4, 2023"/>
    <x v="0"/>
  </r>
  <r>
    <x v="10"/>
    <x v="0"/>
    <x v="0"/>
    <x v="5"/>
    <n v="240"/>
    <s v="Nov 5, 2023"/>
    <x v="0"/>
  </r>
  <r>
    <x v="10"/>
    <x v="0"/>
    <x v="0"/>
    <x v="6"/>
    <n v="2500"/>
    <s v="Nov 6, 2023"/>
    <x v="0"/>
  </r>
  <r>
    <x v="10"/>
    <x v="0"/>
    <x v="0"/>
    <x v="7"/>
    <n v="88"/>
    <s v="Nov 7, 2023"/>
    <x v="0"/>
  </r>
  <r>
    <x v="10"/>
    <x v="0"/>
    <x v="0"/>
    <x v="8"/>
    <n v="496"/>
    <s v="Nov 8, 2023"/>
    <x v="0"/>
  </r>
  <r>
    <x v="10"/>
    <x v="0"/>
    <x v="1"/>
    <x v="9"/>
    <n v="1250"/>
    <s v="Nov 9, 2023"/>
    <x v="0"/>
  </r>
  <r>
    <x v="10"/>
    <x v="0"/>
    <x v="1"/>
    <x v="10"/>
    <n v="2500"/>
    <s v="Nov 4, 2023"/>
    <x v="0"/>
  </r>
  <r>
    <x v="10"/>
    <x v="0"/>
    <x v="1"/>
    <x v="11"/>
    <n v="450"/>
    <s v="Nov 5, 2023"/>
    <x v="0"/>
  </r>
  <r>
    <x v="10"/>
    <x v="0"/>
    <x v="2"/>
    <x v="0"/>
    <n v="99"/>
    <s v="Nov 6, 2023"/>
    <x v="0"/>
  </r>
  <r>
    <x v="10"/>
    <x v="0"/>
    <x v="2"/>
    <x v="12"/>
    <n v="364"/>
    <s v="Nov 7, 2023"/>
    <x v="0"/>
  </r>
  <r>
    <x v="10"/>
    <x v="0"/>
    <x v="2"/>
    <x v="13"/>
    <n v="110"/>
    <s v="Nov 3, 2023"/>
    <x v="0"/>
  </r>
  <r>
    <x v="10"/>
    <x v="0"/>
    <x v="2"/>
    <x v="14"/>
    <n v="200"/>
    <s v="Nov 4, 2023"/>
    <x v="0"/>
  </r>
  <r>
    <x v="10"/>
    <x v="0"/>
    <x v="2"/>
    <x v="15"/>
    <n v="160"/>
    <s v="Nov 5, 2023"/>
    <x v="0"/>
  </r>
  <r>
    <x v="10"/>
    <x v="0"/>
    <x v="2"/>
    <x v="16"/>
    <n v="1200"/>
    <s v="Nov 6, 2023"/>
    <x v="0"/>
  </r>
  <r>
    <x v="10"/>
    <x v="0"/>
    <x v="2"/>
    <x v="17"/>
    <n v="100"/>
    <s v="Nov 7, 2023"/>
    <x v="0"/>
  </r>
  <r>
    <x v="10"/>
    <x v="0"/>
    <x v="2"/>
    <x v="18"/>
    <n v="30"/>
    <s v="Nov 8, 2023"/>
    <x v="0"/>
  </r>
  <r>
    <x v="10"/>
    <x v="0"/>
    <x v="2"/>
    <x v="8"/>
    <n v="50"/>
    <s v="Nov 9, 2023"/>
    <x v="0"/>
  </r>
  <r>
    <x v="10"/>
    <x v="1"/>
    <x v="3"/>
    <x v="19"/>
    <n v="1400"/>
    <m/>
    <x v="2"/>
  </r>
  <r>
    <x v="10"/>
    <x v="1"/>
    <x v="3"/>
    <x v="20"/>
    <n v="2500"/>
    <m/>
    <x v="2"/>
  </r>
  <r>
    <x v="10"/>
    <x v="1"/>
    <x v="4"/>
    <x v="21"/>
    <n v="1500"/>
    <m/>
    <x v="2"/>
  </r>
  <r>
    <x v="10"/>
    <x v="1"/>
    <x v="4"/>
    <x v="22"/>
    <n v="200"/>
    <m/>
    <x v="2"/>
  </r>
  <r>
    <x v="11"/>
    <x v="0"/>
    <x v="0"/>
    <x v="0"/>
    <n v="440"/>
    <s v="Dec 7, 2023"/>
    <x v="0"/>
  </r>
  <r>
    <x v="11"/>
    <x v="0"/>
    <x v="0"/>
    <x v="1"/>
    <n v="310"/>
    <s v="Dec 2, 2023"/>
    <x v="0"/>
  </r>
  <r>
    <x v="11"/>
    <x v="0"/>
    <x v="0"/>
    <x v="2"/>
    <n v="88"/>
    <s v="Dec 2, 2023"/>
    <x v="0"/>
  </r>
  <r>
    <x v="11"/>
    <x v="0"/>
    <x v="0"/>
    <x v="3"/>
    <n v="385"/>
    <s v="Dec 3, 2023"/>
    <x v="0"/>
  </r>
  <r>
    <x v="11"/>
    <x v="0"/>
    <x v="0"/>
    <x v="4"/>
    <n v="110"/>
    <s v="Dec 4, 2023"/>
    <x v="0"/>
  </r>
  <r>
    <x v="11"/>
    <x v="0"/>
    <x v="0"/>
    <x v="5"/>
    <n v="230"/>
    <s v="Dec 5, 2023"/>
    <x v="0"/>
  </r>
  <r>
    <x v="11"/>
    <x v="0"/>
    <x v="0"/>
    <x v="6"/>
    <n v="1600"/>
    <s v="Dec 6, 2023"/>
    <x v="0"/>
  </r>
  <r>
    <x v="11"/>
    <x v="0"/>
    <x v="0"/>
    <x v="7"/>
    <n v="77"/>
    <s v="Dec 7, 2023"/>
    <x v="1"/>
  </r>
  <r>
    <x v="11"/>
    <x v="0"/>
    <x v="0"/>
    <x v="8"/>
    <n v="450"/>
    <s v="Dec 8, 2023"/>
    <x v="0"/>
  </r>
  <r>
    <x v="11"/>
    <x v="0"/>
    <x v="1"/>
    <x v="9"/>
    <n v="1150"/>
    <s v="Dec 9, 2023"/>
    <x v="0"/>
  </r>
  <r>
    <x v="11"/>
    <x v="0"/>
    <x v="1"/>
    <x v="10"/>
    <n v="2000"/>
    <s v="Dec 4, 2023"/>
    <x v="0"/>
  </r>
  <r>
    <x v="11"/>
    <x v="0"/>
    <x v="1"/>
    <x v="11"/>
    <n v="500"/>
    <s v="Dec 5, 2023"/>
    <x v="0"/>
  </r>
  <r>
    <x v="11"/>
    <x v="0"/>
    <x v="2"/>
    <x v="0"/>
    <n v="88"/>
    <s v="Dec 6, 2023"/>
    <x v="0"/>
  </r>
  <r>
    <x v="11"/>
    <x v="0"/>
    <x v="2"/>
    <x v="12"/>
    <n v="356"/>
    <s v="Dec 7, 2023"/>
    <x v="0"/>
  </r>
  <r>
    <x v="11"/>
    <x v="0"/>
    <x v="2"/>
    <x v="13"/>
    <n v="120"/>
    <s v="Dec 3, 2023"/>
    <x v="0"/>
  </r>
  <r>
    <x v="11"/>
    <x v="0"/>
    <x v="2"/>
    <x v="14"/>
    <n v="250"/>
    <s v="Dec 4, 2023"/>
    <x v="0"/>
  </r>
  <r>
    <x v="11"/>
    <x v="0"/>
    <x v="2"/>
    <x v="15"/>
    <n v="140"/>
    <s v="Dec 5, 2023"/>
    <x v="0"/>
  </r>
  <r>
    <x v="11"/>
    <x v="0"/>
    <x v="2"/>
    <x v="16"/>
    <n v="1500"/>
    <s v="Dec 6, 2023"/>
    <x v="0"/>
  </r>
  <r>
    <x v="11"/>
    <x v="0"/>
    <x v="2"/>
    <x v="17"/>
    <n v="300"/>
    <s v="Dec 7, 2023"/>
    <x v="0"/>
  </r>
  <r>
    <x v="11"/>
    <x v="0"/>
    <x v="2"/>
    <x v="18"/>
    <n v="50"/>
    <s v="Dec 8, 2023"/>
    <x v="0"/>
  </r>
  <r>
    <x v="11"/>
    <x v="0"/>
    <x v="2"/>
    <x v="8"/>
    <n v="66"/>
    <s v="Dec 9, 2023"/>
    <x v="0"/>
  </r>
  <r>
    <x v="11"/>
    <x v="1"/>
    <x v="3"/>
    <x v="19"/>
    <n v="15000"/>
    <m/>
    <x v="2"/>
  </r>
  <r>
    <x v="11"/>
    <x v="1"/>
    <x v="3"/>
    <x v="20"/>
    <n v="2000"/>
    <m/>
    <x v="2"/>
  </r>
  <r>
    <x v="11"/>
    <x v="1"/>
    <x v="4"/>
    <x v="21"/>
    <n v="1600"/>
    <m/>
    <x v="2"/>
  </r>
  <r>
    <x v="11"/>
    <x v="1"/>
    <x v="4"/>
    <x v="22"/>
    <n v="300"/>
    <m/>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6456049-31EE-4D1F-B006-B9557823D51C}" name="PivotTable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13:I18" firstHeaderRow="1" firstDataRow="1" firstDataCol="1" rowPageCount="1" colPageCount="1"/>
  <pivotFields count="7">
    <pivotField showAll="0">
      <items count="13">
        <item h="1" x="0"/>
        <item h="1" x="1"/>
        <item h="1" x="2"/>
        <item h="1" x="3"/>
        <item h="1" x="4"/>
        <item h="1" x="5"/>
        <item h="1" x="6"/>
        <item h="1" x="7"/>
        <item h="1" x="8"/>
        <item h="1" x="9"/>
        <item x="10"/>
        <item h="1" x="11"/>
        <item t="default"/>
      </items>
    </pivotField>
    <pivotField axis="axisPage" multipleItemSelectionAllowed="1" showAll="0">
      <items count="3">
        <item h="1" x="0"/>
        <item x="1"/>
        <item t="default"/>
      </items>
    </pivotField>
    <pivotField showAll="0"/>
    <pivotField axis="axisRow" showAll="0">
      <items count="24">
        <item x="0"/>
        <item x="8"/>
        <item x="11"/>
        <item x="15"/>
        <item x="5"/>
        <item x="17"/>
        <item x="6"/>
        <item x="21"/>
        <item x="1"/>
        <item x="12"/>
        <item x="22"/>
        <item x="16"/>
        <item x="2"/>
        <item x="3"/>
        <item x="14"/>
        <item x="20"/>
        <item x="19"/>
        <item x="9"/>
        <item x="10"/>
        <item x="18"/>
        <item x="7"/>
        <item x="13"/>
        <item x="4"/>
        <item t="default"/>
      </items>
    </pivotField>
    <pivotField dataField="1" numFmtId="165" showAll="0"/>
    <pivotField showAll="0"/>
    <pivotField showAll="0"/>
  </pivotFields>
  <rowFields count="1">
    <field x="3"/>
  </rowFields>
  <rowItems count="5">
    <i>
      <x v="7"/>
    </i>
    <i>
      <x v="10"/>
    </i>
    <i>
      <x v="15"/>
    </i>
    <i>
      <x v="16"/>
    </i>
    <i t="grand">
      <x/>
    </i>
  </rowItems>
  <colItems count="1">
    <i/>
  </colItems>
  <pageFields count="1">
    <pageField fld="1" hier="-1"/>
  </pageFields>
  <dataFields count="1">
    <dataField name="Sum of Amount" fld="4" baseField="0" baseItem="0" numFmtId="165"/>
  </dataFields>
  <formats count="12">
    <format dxfId="0">
      <pivotArea type="all" dataOnly="0" outline="0" fieldPosition="0"/>
    </format>
    <format dxfId="1">
      <pivotArea outline="0" collapsedLevelsAreSubtotals="1" fieldPosition="0"/>
    </format>
    <format dxfId="2">
      <pivotArea dataOnly="0" labelOnly="1" outline="0" axis="axisValues" fieldPosition="0"/>
    </format>
    <format dxfId="3">
      <pivotArea outline="0" collapsedLevelsAreSubtotals="1" fieldPosition="0"/>
    </format>
    <format dxfId="4">
      <pivotArea dataOnly="0" labelOnly="1" outline="0" fieldPosition="0">
        <references count="1">
          <reference field="1" count="0"/>
        </references>
      </pivotArea>
    </format>
    <format dxfId="5">
      <pivotArea dataOnly="0" labelOnly="1" outline="0" axis="axisValues" fieldPosition="0"/>
    </format>
    <format dxfId="6">
      <pivotArea type="all" dataOnly="0" outline="0" fieldPosition="0"/>
    </format>
    <format dxfId="7">
      <pivotArea outline="0" collapsedLevelsAreSubtotals="1" fieldPosition="0"/>
    </format>
    <format dxfId="8">
      <pivotArea field="3" type="button" dataOnly="0" labelOnly="1" outline="0" axis="axisRow" fieldPosition="0"/>
    </format>
    <format dxfId="9">
      <pivotArea dataOnly="0" labelOnly="1" fieldPosition="0">
        <references count="1">
          <reference field="3" count="4">
            <x v="7"/>
            <x v="10"/>
            <x v="15"/>
            <x v="16"/>
          </reference>
        </references>
      </pivotArea>
    </format>
    <format dxfId="10">
      <pivotArea dataOnly="0" labelOnly="1" grandRow="1" outline="0" fieldPosition="0"/>
    </format>
    <format dxfId="11">
      <pivotArea dataOnly="0" labelOnly="1" outline="0" axis="axisValues" fieldPosition="0"/>
    </format>
  </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ACC039B-F315-45BA-8F11-FDDC287B2170}" name="No_Slicer_3"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W6:Z20" firstHeaderRow="1" firstDataRow="2" firstDataCol="1"/>
  <pivotFields count="7">
    <pivotField axis="axisRow" showAll="0">
      <items count="13">
        <item x="0"/>
        <item x="1"/>
        <item x="2"/>
        <item x="3"/>
        <item x="4"/>
        <item x="5"/>
        <item x="6"/>
        <item x="7"/>
        <item x="8"/>
        <item x="9"/>
        <item x="10"/>
        <item x="11"/>
        <item t="default"/>
      </items>
    </pivotField>
    <pivotField axis="axisCol" multipleItemSelectionAllowed="1" showAll="0">
      <items count="3">
        <item x="0"/>
        <item x="1"/>
        <item t="default"/>
      </items>
    </pivotField>
    <pivotField showAll="0">
      <items count="6">
        <item x="0"/>
        <item x="3"/>
        <item x="1"/>
        <item x="4"/>
        <item x="2"/>
        <item t="default"/>
      </items>
    </pivotField>
    <pivotField showAll="0"/>
    <pivotField dataField="1" numFmtId="165" showAll="0"/>
    <pivotField showAll="0"/>
    <pivotField showAll="0"/>
  </pivotFields>
  <rowFields count="1">
    <field x="0"/>
  </rowFields>
  <rowItems count="13">
    <i>
      <x/>
    </i>
    <i>
      <x v="1"/>
    </i>
    <i>
      <x v="2"/>
    </i>
    <i>
      <x v="3"/>
    </i>
    <i>
      <x v="4"/>
    </i>
    <i>
      <x v="5"/>
    </i>
    <i>
      <x v="6"/>
    </i>
    <i>
      <x v="7"/>
    </i>
    <i>
      <x v="8"/>
    </i>
    <i>
      <x v="9"/>
    </i>
    <i>
      <x v="10"/>
    </i>
    <i>
      <x v="11"/>
    </i>
    <i t="grand">
      <x/>
    </i>
  </rowItems>
  <colFields count="1">
    <field x="1"/>
  </colFields>
  <colItems count="3">
    <i>
      <x/>
    </i>
    <i>
      <x v="1"/>
    </i>
    <i t="grand">
      <x/>
    </i>
  </colItems>
  <dataFields count="1">
    <dataField name="Sum of Amount" fld="4" baseField="0" baseItem="0"/>
  </dataFields>
  <formats count="10">
    <format dxfId="359">
      <pivotArea type="all" dataOnly="0" outline="0" fieldPosition="0"/>
    </format>
    <format dxfId="358">
      <pivotArea outline="0" collapsedLevelsAreSubtotals="1" fieldPosition="0"/>
    </format>
    <format dxfId="357">
      <pivotArea type="origin" dataOnly="0" labelOnly="1" outline="0" fieldPosition="0"/>
    </format>
    <format dxfId="356">
      <pivotArea field="1" type="button" dataOnly="0" labelOnly="1" outline="0" axis="axisCol" fieldPosition="0"/>
    </format>
    <format dxfId="355">
      <pivotArea type="topRight" dataOnly="0" labelOnly="1" outline="0" fieldPosition="0"/>
    </format>
    <format dxfId="354">
      <pivotArea field="0" type="button" dataOnly="0" labelOnly="1" outline="0" axis="axisRow" fieldPosition="0"/>
    </format>
    <format dxfId="353">
      <pivotArea dataOnly="0" labelOnly="1" fieldPosition="0">
        <references count="1">
          <reference field="0" count="0"/>
        </references>
      </pivotArea>
    </format>
    <format dxfId="352">
      <pivotArea dataOnly="0" labelOnly="1" grandRow="1" outline="0" fieldPosition="0"/>
    </format>
    <format dxfId="351">
      <pivotArea dataOnly="0" labelOnly="1" fieldPosition="0">
        <references count="1">
          <reference field="1" count="0"/>
        </references>
      </pivotArea>
    </format>
    <format dxfId="350">
      <pivotArea dataOnly="0" labelOnly="1" grandCol="1" outline="0" fieldPosition="0"/>
    </format>
  </formats>
  <chartFormats count="1">
    <chartFormat chart="11" format="2" series="1">
      <pivotArea type="data" outline="0" fieldPosition="0">
        <references count="1">
          <reference field="4294967294" count="1" selected="0">
            <x v="0"/>
          </reference>
        </references>
      </pivotArea>
    </chartFormat>
  </chart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71D8416-DC41-433E-A053-C56370B213A2}" name="PivotTable6"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AG6:AH7" firstHeaderRow="1" firstDataRow="1" firstDataCol="1"/>
  <pivotFields count="7">
    <pivotField showAll="0">
      <items count="13">
        <item h="1" x="0"/>
        <item h="1" x="1"/>
        <item h="1" x="2"/>
        <item h="1" x="3"/>
        <item h="1" x="4"/>
        <item h="1" x="5"/>
        <item h="1" x="6"/>
        <item h="1" x="7"/>
        <item h="1" x="8"/>
        <item h="1" x="9"/>
        <item x="10"/>
        <item h="1" x="11"/>
        <item t="default"/>
      </items>
    </pivotField>
    <pivotField multipleItemSelectionAllowed="1" showAll="0"/>
    <pivotField showAll="0">
      <items count="6">
        <item x="0"/>
        <item x="3"/>
        <item x="1"/>
        <item x="4"/>
        <item x="2"/>
        <item t="default"/>
      </items>
    </pivotField>
    <pivotField showAll="0"/>
    <pivotField numFmtId="165" showAll="0"/>
    <pivotField showAll="0"/>
    <pivotField axis="axisRow" dataField="1" showAll="0">
      <items count="4">
        <item x="1"/>
        <item h="1" x="0"/>
        <item h="1" x="2"/>
        <item t="default"/>
      </items>
    </pivotField>
  </pivotFields>
  <rowFields count="1">
    <field x="6"/>
  </rowFields>
  <rowItems count="1">
    <i t="grand">
      <x/>
    </i>
  </rowItems>
  <colItems count="1">
    <i/>
  </colItems>
  <dataFields count="1">
    <dataField name="Count of Status" fld="6" subtotal="count" baseField="0" baseItem="0"/>
  </dataFields>
  <formats count="6">
    <format dxfId="22">
      <pivotArea type="all" dataOnly="0" outline="0" fieldPosition="0"/>
    </format>
    <format dxfId="23">
      <pivotArea outline="0" collapsedLevelsAreSubtotals="1" fieldPosition="0"/>
    </format>
    <format dxfId="24">
      <pivotArea field="6" type="button" dataOnly="0" labelOnly="1" outline="0" axis="axisRow" fieldPosition="0"/>
    </format>
    <format dxfId="25">
      <pivotArea dataOnly="0" labelOnly="1" fieldPosition="0">
        <references count="1">
          <reference field="6" count="0"/>
        </references>
      </pivotArea>
    </format>
    <format dxfId="26">
      <pivotArea dataOnly="0" labelOnly="1" grandRow="1" outline="0" fieldPosition="0"/>
    </format>
    <format dxfId="27">
      <pivotArea dataOnly="0" labelOnly="1" outline="0" axis="axisValues" fieldPosition="0"/>
    </format>
  </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2A5D0D6-FDB6-47F1-9309-BB8ABD1BB78D}" name="PivotTable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C13:D17" firstHeaderRow="1" firstDataRow="1" firstDataCol="1" rowPageCount="1" colPageCount="1"/>
  <pivotFields count="7">
    <pivotField showAll="0">
      <items count="13">
        <item h="1" x="0"/>
        <item h="1" x="1"/>
        <item h="1" x="2"/>
        <item h="1" x="3"/>
        <item h="1" x="4"/>
        <item h="1" x="5"/>
        <item h="1" x="6"/>
        <item h="1" x="7"/>
        <item h="1" x="8"/>
        <item h="1" x="9"/>
        <item x="10"/>
        <item h="1" x="11"/>
        <item t="default"/>
      </items>
    </pivotField>
    <pivotField axis="axisPage" multipleItemSelectionAllowed="1" showAll="0">
      <items count="3">
        <item x="0"/>
        <item h="1" x="1"/>
        <item t="default"/>
      </items>
    </pivotField>
    <pivotField axis="axisRow" showAll="0">
      <items count="6">
        <item x="0"/>
        <item x="3"/>
        <item x="1"/>
        <item x="4"/>
        <item x="2"/>
        <item t="default"/>
      </items>
    </pivotField>
    <pivotField showAll="0"/>
    <pivotField dataField="1" numFmtId="165" showAll="0"/>
    <pivotField showAll="0"/>
    <pivotField showAll="0"/>
  </pivotFields>
  <rowFields count="1">
    <field x="2"/>
  </rowFields>
  <rowItems count="4">
    <i>
      <x/>
    </i>
    <i>
      <x v="2"/>
    </i>
    <i>
      <x v="4"/>
    </i>
    <i t="grand">
      <x/>
    </i>
  </rowItems>
  <colItems count="1">
    <i/>
  </colItems>
  <pageFields count="1">
    <pageField fld="1" hier="-1"/>
  </pageFields>
  <dataFields count="1">
    <dataField name="Sum of Amount" fld="4" baseField="0" baseItem="0"/>
  </dataFields>
  <formats count="6">
    <format dxfId="12">
      <pivotArea type="all" dataOnly="0" outline="0" fieldPosition="0"/>
    </format>
    <format dxfId="13">
      <pivotArea outline="0" collapsedLevelsAreSubtotals="1" fieldPosition="0"/>
    </format>
    <format dxfId="14">
      <pivotArea field="2" type="button" dataOnly="0" labelOnly="1" outline="0" axis="axisRow" fieldPosition="0"/>
    </format>
    <format dxfId="15">
      <pivotArea dataOnly="0" labelOnly="1" fieldPosition="0">
        <references count="1">
          <reference field="2" count="3">
            <x v="0"/>
            <x v="2"/>
            <x v="4"/>
          </reference>
        </references>
      </pivotArea>
    </format>
    <format dxfId="16">
      <pivotArea dataOnly="0" labelOnly="1" grandRow="1" outline="0" fieldPosition="0"/>
    </format>
    <format dxfId="17">
      <pivotArea dataOnly="0" labelOnly="1" outline="0" axis="axisValues" fieldPosition="0"/>
    </format>
  </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23E06C0-3E12-4CC7-B3FD-A6096DF2ED51}" name="No_Slicer_1"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0">
  <location ref="O6:P19" firstHeaderRow="1" firstDataRow="1" firstDataCol="1" rowPageCount="1" colPageCount="1"/>
  <pivotFields count="7">
    <pivotField axis="axisRow" showAll="0">
      <items count="13">
        <item x="0"/>
        <item x="1"/>
        <item x="2"/>
        <item x="3"/>
        <item x="4"/>
        <item x="5"/>
        <item x="6"/>
        <item x="7"/>
        <item x="8"/>
        <item x="9"/>
        <item x="10"/>
        <item x="11"/>
        <item t="default"/>
      </items>
    </pivotField>
    <pivotField axis="axisPage" multipleItemSelectionAllowed="1" showAll="0">
      <items count="3">
        <item x="0"/>
        <item h="1" x="1"/>
        <item t="default"/>
      </items>
    </pivotField>
    <pivotField showAll="0">
      <items count="6">
        <item x="0"/>
        <item x="3"/>
        <item x="1"/>
        <item x="4"/>
        <item x="2"/>
        <item t="default"/>
      </items>
    </pivotField>
    <pivotField showAll="0"/>
    <pivotField dataField="1" numFmtId="165"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hier="-1"/>
  </pageFields>
  <dataFields count="1">
    <dataField name="Sum of Amount" fld="4" baseField="0" baseItem="0"/>
  </dataFields>
  <formats count="6">
    <format dxfId="377">
      <pivotArea type="all" dataOnly="0" outline="0" fieldPosition="0"/>
    </format>
    <format dxfId="376">
      <pivotArea outline="0" collapsedLevelsAreSubtotals="1" fieldPosition="0"/>
    </format>
    <format dxfId="375">
      <pivotArea field="0" type="button" dataOnly="0" labelOnly="1" outline="0" axis="axisRow" fieldPosition="0"/>
    </format>
    <format dxfId="374">
      <pivotArea dataOnly="0" labelOnly="1" fieldPosition="0">
        <references count="1">
          <reference field="0" count="0"/>
        </references>
      </pivotArea>
    </format>
    <format dxfId="373">
      <pivotArea dataOnly="0" labelOnly="1" grandRow="1" outline="0" fieldPosition="0"/>
    </format>
    <format dxfId="372">
      <pivotArea dataOnly="0" labelOnly="1" outline="0" axis="axisValues" fieldPosition="0"/>
    </format>
  </formats>
  <chartFormats count="1">
    <chartFormat chart="58" format="2" series="1">
      <pivotArea type="data" outline="0" fieldPosition="0">
        <references count="1">
          <reference field="4294967294" count="1" selected="0">
            <x v="0"/>
          </reference>
        </references>
      </pivotArea>
    </chartFormat>
  </chart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91B2673-1BF8-40F0-B6AF-2B599E87FA93}" name="PivotTable8"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AL6:AL8" firstHeaderRow="1" firstDataRow="1" firstDataCol="1"/>
  <pivotFields count="7">
    <pivotField axis="axisRow" showAll="0">
      <items count="13">
        <item h="1" x="0"/>
        <item h="1" x="1"/>
        <item h="1" x="2"/>
        <item h="1" x="3"/>
        <item h="1" x="4"/>
        <item h="1" x="5"/>
        <item h="1" x="6"/>
        <item h="1" x="7"/>
        <item h="1" x="8"/>
        <item h="1" x="9"/>
        <item x="10"/>
        <item h="1" x="11"/>
        <item t="default"/>
      </items>
    </pivotField>
    <pivotField multipleItemSelectionAllowed="1" showAll="0"/>
    <pivotField showAll="0">
      <items count="6">
        <item x="0"/>
        <item x="3"/>
        <item x="1"/>
        <item x="4"/>
        <item x="2"/>
        <item t="default"/>
      </items>
    </pivotField>
    <pivotField showAll="0"/>
    <pivotField numFmtId="165" showAll="0"/>
    <pivotField showAll="0"/>
    <pivotField showAll="0"/>
  </pivotFields>
  <rowFields count="1">
    <field x="0"/>
  </rowFields>
  <rowItems count="2">
    <i>
      <x v="10"/>
    </i>
    <i t="grand">
      <x/>
    </i>
  </rowItems>
  <colItems count="1">
    <i/>
  </colItems>
  <formats count="4">
    <format dxfId="18">
      <pivotArea type="all" dataOnly="0" outline="0" fieldPosition="0"/>
    </format>
    <format dxfId="19">
      <pivotArea field="0" type="button" dataOnly="0" labelOnly="1" outline="0" axis="axisRow" fieldPosition="0"/>
    </format>
    <format dxfId="20">
      <pivotArea dataOnly="0" labelOnly="1" fieldPosition="0">
        <references count="1">
          <reference field="0" count="0"/>
        </references>
      </pivotArea>
    </format>
    <format dxfId="21">
      <pivotArea dataOnly="0" labelOnly="1" grandRow="1" outline="0" fieldPosition="0"/>
    </format>
  </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7A69A60-3BCC-4612-8223-472E24923B59}" name="No_Slicer_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4">
  <location ref="S6:T19" firstHeaderRow="1" firstDataRow="1" firstDataCol="1" rowPageCount="1" colPageCount="1"/>
  <pivotFields count="7">
    <pivotField axis="axisRow" showAll="0">
      <items count="13">
        <item x="0"/>
        <item x="1"/>
        <item x="2"/>
        <item x="3"/>
        <item x="4"/>
        <item x="5"/>
        <item x="6"/>
        <item x="7"/>
        <item x="8"/>
        <item x="9"/>
        <item x="10"/>
        <item x="11"/>
        <item t="default"/>
      </items>
    </pivotField>
    <pivotField axis="axisPage" multipleItemSelectionAllowed="1" showAll="0">
      <items count="3">
        <item h="1" x="0"/>
        <item x="1"/>
        <item t="default"/>
      </items>
    </pivotField>
    <pivotField showAll="0">
      <items count="6">
        <item x="0"/>
        <item x="3"/>
        <item x="1"/>
        <item x="4"/>
        <item x="2"/>
        <item t="default"/>
      </items>
    </pivotField>
    <pivotField showAll="0"/>
    <pivotField dataField="1" numFmtId="165"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hier="-1"/>
  </pageFields>
  <dataFields count="1">
    <dataField name="Sum of Amount" fld="4" baseField="0" baseItem="0"/>
  </dataFields>
  <formats count="6">
    <format dxfId="387">
      <pivotArea type="all" dataOnly="0" outline="0" fieldPosition="0"/>
    </format>
    <format dxfId="386">
      <pivotArea outline="0" collapsedLevelsAreSubtotals="1" fieldPosition="0"/>
    </format>
    <format dxfId="385">
      <pivotArea field="0" type="button" dataOnly="0" labelOnly="1" outline="0" axis="axisRow" fieldPosition="0"/>
    </format>
    <format dxfId="384">
      <pivotArea dataOnly="0" labelOnly="1" fieldPosition="0">
        <references count="1">
          <reference field="0" count="0"/>
        </references>
      </pivotArea>
    </format>
    <format dxfId="383">
      <pivotArea dataOnly="0" labelOnly="1" grandRow="1" outline="0" fieldPosition="0"/>
    </format>
    <format dxfId="382">
      <pivotArea dataOnly="0" labelOnly="1" outline="0" axis="axisValues" fieldPosition="0"/>
    </format>
  </formats>
  <chartFormats count="3">
    <chartFormat chart="16" format="0"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s>
  <pivotTableStyleInfo name="PivotStyleMedium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2" xr10:uid="{5F8F311D-9470-4031-BCF8-B2187C3B6F71}" sourceName="Month">
  <pivotTables>
    <pivotTable tabId="10" name="PivotTable6"/>
    <pivotTable tabId="10" name="PivotTable8"/>
    <pivotTable tabId="10" name="PivotTable1"/>
    <pivotTable tabId="10" name="PivotTable2"/>
  </pivotTables>
  <data>
    <tabular pivotCacheId="1657581379" showMissing="0" crossFilter="none">
      <items count="12">
        <i x="0"/>
        <i x="1"/>
        <i x="2"/>
        <i x="3"/>
        <i x="4"/>
        <i x="5"/>
        <i x="6"/>
        <i x="7"/>
        <i x="8"/>
        <i x="9"/>
        <i x="10" s="1"/>
        <i x="1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2" xr10:uid="{7B82C69E-75A8-44CF-9131-04375B996F5F}" cache="Slicer_Month2" caption="Month" columnCount="4" showCaption="0" style="Slicer Style 1" rowHeight="360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37F9BA8C-BAB4-4050-99D3-44ADC0A906C2}" name="Table5" displayName="Table5" ref="A1:G301" totalsRowShown="0" headerRowDxfId="418" dataDxfId="417">
  <autoFilter ref="A1:G301" xr:uid="{37F9BA8C-BAB4-4050-99D3-44ADC0A906C2}"/>
  <tableColumns count="7">
    <tableColumn id="1" xr3:uid="{191EAE63-E4AC-445D-8B37-D3F66F1001BB}" name="Month" dataDxfId="416"/>
    <tableColumn id="2" xr3:uid="{91874660-CB10-4818-B1AB-80C320E9A5F7}" name="Main Type" dataDxfId="415"/>
    <tableColumn id="3" xr3:uid="{DC20EC97-DF64-4FC8-B8F9-47FBD42E7ADC}" name="Categoery " dataDxfId="414"/>
    <tableColumn id="4" xr3:uid="{455F78B0-763B-43CA-A5F4-854A87F5CD52}" name="Sub-Category" dataDxfId="413"/>
    <tableColumn id="5" xr3:uid="{9255F039-CC0E-431C-83B6-AFC59EA8AF87}" name="Amount" dataDxfId="412"/>
    <tableColumn id="6" xr3:uid="{D23CE81D-27E2-4852-B1CE-B15B93912959}" name="Bill Due Date " dataDxfId="411" dataCellStyle="Percent"/>
    <tableColumn id="7" xr3:uid="{CBCC51A6-4F26-40EA-89CF-8344B4D10B3D}" name="Status" dataDxfId="410"/>
  </tableColumns>
  <tableStyleInfo name="TableStyleMedium2"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6CEC15E0-0C09-4C96-A119-92E0231D1799}" name="Table57" displayName="Table57" ref="A1:G301" totalsRowShown="0" headerRowDxfId="409" dataDxfId="408">
  <autoFilter ref="A1:G301" xr:uid="{6CEC15E0-0C09-4C96-A119-92E0231D1799}"/>
  <tableColumns count="7">
    <tableColumn id="1" xr3:uid="{EDAC59A4-FFB3-49D8-A70D-EA34637C54F9}" name="Month" dataDxfId="407"/>
    <tableColumn id="2" xr3:uid="{ABDE9FB9-60F4-4DA1-96AD-77FB9C8A14BB}" name="Main Type" dataDxfId="406"/>
    <tableColumn id="3" xr3:uid="{34EE531E-8E7B-455D-BF33-9CD17B4C5FA2}" name="Categoery " dataDxfId="405"/>
    <tableColumn id="4" xr3:uid="{061D8432-6D91-43F7-AEA2-56BD4A73C6D0}" name="Sub-Category" dataDxfId="404"/>
    <tableColumn id="5" xr3:uid="{A61D4284-2D81-43AB-85C6-F605FB1A41E1}" name="Amount" dataDxfId="403"/>
    <tableColumn id="6" xr3:uid="{9E8141CF-8CF4-484F-9249-B8F086627C7A}" name="Bill Due Date " dataDxfId="402" dataCellStyle="Percent"/>
    <tableColumn id="7" xr3:uid="{6E9B66BC-DD62-4FEC-8E97-E54C9ECA6C95}" name="Status" dataDxfId="401"/>
  </tableColumns>
  <tableStyleInfo showFirstColumn="0" showLastColumn="0" showRowStripes="0"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7EBE012-A0AA-408F-B7C4-341B9EEF5651}" name="Table5732" displayName="Table5732" ref="G16:Q317" totalsRowShown="0" headerRowDxfId="400" dataDxfId="399">
  <autoFilter ref="G16:Q317" xr:uid="{6CEC15E0-0C09-4C96-A119-92E0231D1799}">
    <filterColumn colId="0" hiddenButton="1">
      <filters>
        <filter val="Jun"/>
      </filters>
    </filterColumn>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filterColumn colId="10" hiddenButton="1"/>
  </autoFilter>
  <tableColumns count="11">
    <tableColumn id="1" xr3:uid="{DF1920BF-D74D-4955-A55D-042DD415B10E}" name="Month" dataDxfId="398"/>
    <tableColumn id="2" xr3:uid="{88614175-EA5F-4E02-A744-F3FBBAE2362F}" name="Main Type" dataDxfId="397"/>
    <tableColumn id="3" xr3:uid="{0235692B-2F2B-49BB-B118-B0A98801D5A6}" name="Categoery " dataDxfId="396"/>
    <tableColumn id="4" xr3:uid="{FD60EE14-50EC-4A01-BB4F-ED38CF910829}" name="Sub-Category" dataDxfId="395"/>
    <tableColumn id="5" xr3:uid="{D8DB4553-6AFB-4B7B-A484-BC0A8C43DD5E}" name="Amount" dataDxfId="394"/>
    <tableColumn id="6" xr3:uid="{52E4FEDF-E4D3-4194-BA10-649F5460BFE3}" name="Bill Due Date " dataDxfId="393" dataCellStyle="Percent"/>
    <tableColumn id="7" xr3:uid="{759F90C2-6212-46A6-B699-04E87B5A1205}" name="Status" dataDxfId="392"/>
    <tableColumn id="8" xr3:uid="{DACA27BB-9A67-4D25-98BB-E34DB54896DC}" name="Column1" dataDxfId="391"/>
    <tableColumn id="9" xr3:uid="{0F026A1C-2C7F-424F-B064-BCCEEEDA1422}" name="Column2" dataDxfId="390"/>
    <tableColumn id="10" xr3:uid="{A25833ED-ABC8-45E8-910C-0BADA3A50769}" name="Column3" dataDxfId="389"/>
    <tableColumn id="11" xr3:uid="{10CF9DDF-8090-4FDA-8D5E-CF93B620DDD1}" name="Column4" dataDxfId="388"/>
  </tableColumns>
  <tableStyleInfo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microsoft.com/office/2007/relationships/slicer" Target="../slicers/slicer1.xml"/></Relationships>
</file>

<file path=xl/worksheets/_rels/sheet4.xml.rels><?xml version="1.0" encoding="UTF-8" standalone="yes"?>
<Relationships xmlns="http://schemas.openxmlformats.org/package/2006/relationships"><Relationship Id="rId8" Type="http://schemas.openxmlformats.org/officeDocument/2006/relationships/printerSettings" Target="../printerSettings/printerSettings4.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926790-EEA2-4E74-A5EC-E9FA2C8B9D62}">
  <dimension ref="A1:O301"/>
  <sheetViews>
    <sheetView topLeftCell="A18" zoomScale="81" zoomScaleNormal="92" workbookViewId="0">
      <selection activeCell="E24" sqref="E24"/>
    </sheetView>
  </sheetViews>
  <sheetFormatPr defaultRowHeight="14.4" x14ac:dyDescent="0.3"/>
  <cols>
    <col min="1" max="1" width="10" style="1" customWidth="1"/>
    <col min="2" max="2" width="14.33203125" style="1" customWidth="1"/>
    <col min="3" max="3" width="18.77734375" style="1" bestFit="1" customWidth="1"/>
    <col min="4" max="4" width="21.5546875" style="1" bestFit="1" customWidth="1"/>
    <col min="5" max="5" width="14.6640625" style="5" bestFit="1" customWidth="1"/>
    <col min="6" max="6" width="21.6640625" style="2" bestFit="1" customWidth="1"/>
    <col min="7" max="7" width="14" style="1" bestFit="1" customWidth="1"/>
    <col min="11" max="11" width="13.77734375" style="6" bestFit="1" customWidth="1"/>
    <col min="12" max="13" width="8.88671875" customWidth="1"/>
    <col min="14" max="14" width="10.33203125" bestFit="1" customWidth="1"/>
    <col min="15" max="15" width="10.109375" style="6" customWidth="1"/>
  </cols>
  <sheetData>
    <row r="1" spans="1:15" ht="15" x14ac:dyDescent="0.3">
      <c r="A1" s="3" t="s">
        <v>0</v>
      </c>
      <c r="B1" s="3" t="s">
        <v>1</v>
      </c>
      <c r="C1" s="3" t="s">
        <v>2</v>
      </c>
      <c r="D1" s="3" t="s">
        <v>3</v>
      </c>
      <c r="E1" s="4" t="s">
        <v>4</v>
      </c>
      <c r="F1" s="8" t="s">
        <v>5</v>
      </c>
      <c r="G1" s="3" t="s">
        <v>145</v>
      </c>
      <c r="J1" s="3" t="s">
        <v>0</v>
      </c>
      <c r="K1" s="4" t="s">
        <v>149</v>
      </c>
      <c r="N1" s="3" t="s">
        <v>150</v>
      </c>
      <c r="O1" s="4" t="s">
        <v>4</v>
      </c>
    </row>
    <row r="2" spans="1:15" x14ac:dyDescent="0.3">
      <c r="A2" s="1" t="s">
        <v>6</v>
      </c>
      <c r="B2" s="1" t="s">
        <v>18</v>
      </c>
      <c r="C2" s="1" t="s">
        <v>20</v>
      </c>
      <c r="D2" s="1" t="s">
        <v>25</v>
      </c>
      <c r="E2" s="5">
        <v>400</v>
      </c>
      <c r="F2" s="2" t="s">
        <v>48</v>
      </c>
      <c r="G2" s="1" t="s">
        <v>146</v>
      </c>
      <c r="J2" s="1" t="s">
        <v>6</v>
      </c>
      <c r="K2" s="5">
        <v>23111</v>
      </c>
      <c r="N2" t="s">
        <v>151</v>
      </c>
      <c r="O2" s="6">
        <v>15700</v>
      </c>
    </row>
    <row r="3" spans="1:15" x14ac:dyDescent="0.3">
      <c r="A3" s="1" t="s">
        <v>6</v>
      </c>
      <c r="B3" s="1" t="s">
        <v>18</v>
      </c>
      <c r="C3" s="1" t="s">
        <v>20</v>
      </c>
      <c r="D3" s="1" t="s">
        <v>26</v>
      </c>
      <c r="E3" s="5">
        <v>280</v>
      </c>
      <c r="F3" s="2" t="s">
        <v>50</v>
      </c>
      <c r="G3" s="1" t="s">
        <v>147</v>
      </c>
      <c r="J3" s="1" t="s">
        <v>7</v>
      </c>
      <c r="K3" s="5">
        <v>26344</v>
      </c>
      <c r="N3" t="s">
        <v>152</v>
      </c>
      <c r="O3" s="6">
        <v>65800</v>
      </c>
    </row>
    <row r="4" spans="1:15" x14ac:dyDescent="0.3">
      <c r="A4" s="1" t="s">
        <v>6</v>
      </c>
      <c r="B4" s="1" t="s">
        <v>18</v>
      </c>
      <c r="C4" s="1" t="s">
        <v>20</v>
      </c>
      <c r="E4" s="5">
        <v>77</v>
      </c>
      <c r="F4" s="2" t="s">
        <v>50</v>
      </c>
      <c r="G4" s="1" t="s">
        <v>146</v>
      </c>
      <c r="J4" s="1" t="s">
        <v>8</v>
      </c>
      <c r="K4" s="5">
        <v>29577</v>
      </c>
      <c r="N4" t="s">
        <v>153</v>
      </c>
      <c r="O4" s="6">
        <v>22500</v>
      </c>
    </row>
    <row r="5" spans="1:15" x14ac:dyDescent="0.3">
      <c r="A5" s="1" t="s">
        <v>6</v>
      </c>
      <c r="B5" s="1" t="s">
        <v>18</v>
      </c>
      <c r="C5" s="1" t="s">
        <v>20</v>
      </c>
      <c r="D5" s="1" t="s">
        <v>28</v>
      </c>
      <c r="E5" s="5">
        <v>350</v>
      </c>
      <c r="F5" s="2" t="s">
        <v>51</v>
      </c>
      <c r="G5" s="1" t="s">
        <v>146</v>
      </c>
      <c r="J5" s="1" t="s">
        <v>9</v>
      </c>
      <c r="K5" s="5">
        <v>32810</v>
      </c>
      <c r="N5" t="s">
        <v>154</v>
      </c>
      <c r="O5" s="6">
        <v>120000</v>
      </c>
    </row>
    <row r="6" spans="1:15" x14ac:dyDescent="0.3">
      <c r="A6" s="1" t="s">
        <v>6</v>
      </c>
      <c r="B6" s="1" t="s">
        <v>18</v>
      </c>
      <c r="C6" s="1" t="s">
        <v>20</v>
      </c>
      <c r="D6" s="1" t="s">
        <v>29</v>
      </c>
      <c r="E6" s="5">
        <v>100</v>
      </c>
      <c r="F6" s="2" t="s">
        <v>56</v>
      </c>
      <c r="G6" s="1" t="s">
        <v>146</v>
      </c>
      <c r="J6" s="1" t="s">
        <v>10</v>
      </c>
      <c r="K6" s="5">
        <v>36043</v>
      </c>
      <c r="N6" t="s">
        <v>152</v>
      </c>
      <c r="O6" s="6">
        <v>135000</v>
      </c>
    </row>
    <row r="7" spans="1:15" x14ac:dyDescent="0.3">
      <c r="A7" s="1" t="s">
        <v>6</v>
      </c>
      <c r="B7" s="1" t="s">
        <v>18</v>
      </c>
      <c r="C7" s="1" t="s">
        <v>20</v>
      </c>
      <c r="D7" s="1" t="s">
        <v>30</v>
      </c>
      <c r="E7" s="5">
        <v>245</v>
      </c>
      <c r="F7" s="2" t="s">
        <v>52</v>
      </c>
      <c r="G7" s="1" t="s">
        <v>146</v>
      </c>
      <c r="J7" s="1" t="s">
        <v>11</v>
      </c>
      <c r="K7" s="5">
        <v>39276</v>
      </c>
    </row>
    <row r="8" spans="1:15" x14ac:dyDescent="0.3">
      <c r="A8" s="1" t="s">
        <v>6</v>
      </c>
      <c r="B8" s="1" t="s">
        <v>18</v>
      </c>
      <c r="C8" s="1" t="s">
        <v>20</v>
      </c>
      <c r="D8" s="1" t="s">
        <v>31</v>
      </c>
      <c r="E8" s="5">
        <v>1650</v>
      </c>
      <c r="F8" s="2" t="s">
        <v>57</v>
      </c>
      <c r="G8" s="1" t="s">
        <v>146</v>
      </c>
      <c r="J8" s="1" t="s">
        <v>12</v>
      </c>
      <c r="K8" s="5">
        <v>42509</v>
      </c>
    </row>
    <row r="9" spans="1:15" x14ac:dyDescent="0.3">
      <c r="A9" s="1" t="s">
        <v>6</v>
      </c>
      <c r="B9" s="1" t="s">
        <v>18</v>
      </c>
      <c r="C9" s="1" t="s">
        <v>20</v>
      </c>
      <c r="D9" s="1" t="s">
        <v>32</v>
      </c>
      <c r="E9" s="5">
        <v>77</v>
      </c>
      <c r="F9" s="2" t="s">
        <v>48</v>
      </c>
      <c r="G9" s="1" t="s">
        <v>147</v>
      </c>
      <c r="J9" s="1" t="s">
        <v>13</v>
      </c>
      <c r="K9" s="5">
        <v>45742</v>
      </c>
    </row>
    <row r="10" spans="1:15" x14ac:dyDescent="0.3">
      <c r="A10" s="1" t="s">
        <v>6</v>
      </c>
      <c r="B10" s="1" t="s">
        <v>18</v>
      </c>
      <c r="C10" s="1" t="s">
        <v>20</v>
      </c>
      <c r="D10" s="1" t="s">
        <v>33</v>
      </c>
      <c r="E10" s="5">
        <v>473</v>
      </c>
      <c r="F10" s="2" t="s">
        <v>58</v>
      </c>
      <c r="G10" s="1" t="s">
        <v>146</v>
      </c>
      <c r="J10" s="1" t="s">
        <v>14</v>
      </c>
      <c r="K10" s="5">
        <v>29577</v>
      </c>
    </row>
    <row r="11" spans="1:15" x14ac:dyDescent="0.3">
      <c r="A11" s="1" t="s">
        <v>6</v>
      </c>
      <c r="B11" s="1" t="s">
        <v>18</v>
      </c>
      <c r="C11" s="1" t="s">
        <v>21</v>
      </c>
      <c r="D11" s="1" t="s">
        <v>34</v>
      </c>
      <c r="E11" s="5">
        <v>1210</v>
      </c>
      <c r="F11" s="2" t="s">
        <v>53</v>
      </c>
      <c r="G11" s="1" t="s">
        <v>146</v>
      </c>
      <c r="J11" s="1" t="s">
        <v>15</v>
      </c>
      <c r="K11" s="5">
        <v>32810</v>
      </c>
    </row>
    <row r="12" spans="1:15" x14ac:dyDescent="0.3">
      <c r="A12" s="1" t="s">
        <v>6</v>
      </c>
      <c r="B12" s="1" t="s">
        <v>18</v>
      </c>
      <c r="C12" s="1" t="s">
        <v>21</v>
      </c>
      <c r="D12" s="1" t="s">
        <v>35</v>
      </c>
      <c r="E12" s="5">
        <v>3000</v>
      </c>
      <c r="F12" s="2" t="s">
        <v>56</v>
      </c>
      <c r="G12" s="1" t="s">
        <v>146</v>
      </c>
      <c r="J12" s="1" t="s">
        <v>16</v>
      </c>
      <c r="K12" s="5">
        <v>36043</v>
      </c>
    </row>
    <row r="13" spans="1:15" x14ac:dyDescent="0.3">
      <c r="A13" s="1" t="s">
        <v>6</v>
      </c>
      <c r="B13" s="1" t="s">
        <v>18</v>
      </c>
      <c r="C13" s="1" t="s">
        <v>21</v>
      </c>
      <c r="D13" s="1" t="s">
        <v>36</v>
      </c>
      <c r="E13" s="5">
        <v>440</v>
      </c>
      <c r="F13" s="2" t="s">
        <v>52</v>
      </c>
      <c r="G13" s="1" t="s">
        <v>146</v>
      </c>
      <c r="J13" s="1" t="s">
        <v>17</v>
      </c>
      <c r="K13" s="5">
        <v>28000</v>
      </c>
    </row>
    <row r="14" spans="1:15" x14ac:dyDescent="0.3">
      <c r="A14" s="1" t="s">
        <v>6</v>
      </c>
      <c r="B14" s="1" t="s">
        <v>18</v>
      </c>
      <c r="C14" s="1" t="s">
        <v>22</v>
      </c>
      <c r="D14" s="1" t="s">
        <v>25</v>
      </c>
      <c r="E14" s="5">
        <v>88</v>
      </c>
      <c r="F14" s="2" t="s">
        <v>57</v>
      </c>
      <c r="G14" s="1" t="s">
        <v>146</v>
      </c>
    </row>
    <row r="15" spans="1:15" x14ac:dyDescent="0.3">
      <c r="A15" s="1" t="s">
        <v>6</v>
      </c>
      <c r="B15" s="1" t="s">
        <v>18</v>
      </c>
      <c r="C15" s="1" t="s">
        <v>22</v>
      </c>
      <c r="D15" s="1" t="s">
        <v>37</v>
      </c>
      <c r="E15" s="5">
        <v>352</v>
      </c>
      <c r="F15" s="2" t="s">
        <v>48</v>
      </c>
      <c r="G15" s="1" t="s">
        <v>146</v>
      </c>
    </row>
    <row r="16" spans="1:15" x14ac:dyDescent="0.3">
      <c r="A16" s="1" t="s">
        <v>6</v>
      </c>
      <c r="B16" s="1" t="s">
        <v>18</v>
      </c>
      <c r="C16" s="1" t="s">
        <v>22</v>
      </c>
      <c r="D16" s="1" t="s">
        <v>38</v>
      </c>
      <c r="E16" s="5">
        <v>100</v>
      </c>
      <c r="F16" s="2" t="s">
        <v>51</v>
      </c>
      <c r="G16" s="1" t="s">
        <v>146</v>
      </c>
    </row>
    <row r="17" spans="1:8" x14ac:dyDescent="0.3">
      <c r="A17" s="1" t="s">
        <v>6</v>
      </c>
      <c r="B17" s="1" t="s">
        <v>18</v>
      </c>
      <c r="C17" s="1" t="s">
        <v>22</v>
      </c>
      <c r="D17" s="1" t="s">
        <v>39</v>
      </c>
      <c r="E17" s="5">
        <v>200</v>
      </c>
      <c r="F17" s="2" t="s">
        <v>56</v>
      </c>
      <c r="G17" s="1" t="s">
        <v>146</v>
      </c>
    </row>
    <row r="18" spans="1:8" x14ac:dyDescent="0.3">
      <c r="A18" s="1" t="s">
        <v>6</v>
      </c>
      <c r="B18" s="1" t="s">
        <v>18</v>
      </c>
      <c r="C18" s="1" t="s">
        <v>22</v>
      </c>
      <c r="D18" s="1" t="s">
        <v>40</v>
      </c>
      <c r="E18" s="5">
        <v>170</v>
      </c>
      <c r="F18" s="2" t="s">
        <v>52</v>
      </c>
      <c r="G18" s="1" t="s">
        <v>146</v>
      </c>
      <c r="H18" s="24"/>
    </row>
    <row r="19" spans="1:8" x14ac:dyDescent="0.3">
      <c r="A19" s="1" t="s">
        <v>6</v>
      </c>
      <c r="B19" s="1" t="s">
        <v>18</v>
      </c>
      <c r="C19" s="1" t="s">
        <v>22</v>
      </c>
      <c r="D19" s="1" t="s">
        <v>41</v>
      </c>
      <c r="E19" s="5">
        <v>950</v>
      </c>
      <c r="F19" s="2" t="s">
        <v>57</v>
      </c>
      <c r="G19" s="1" t="s">
        <v>146</v>
      </c>
    </row>
    <row r="20" spans="1:8" x14ac:dyDescent="0.3">
      <c r="A20" s="1" t="s">
        <v>6</v>
      </c>
      <c r="B20" s="1" t="s">
        <v>18</v>
      </c>
      <c r="C20" s="1" t="s">
        <v>22</v>
      </c>
      <c r="D20" s="1" t="s">
        <v>42</v>
      </c>
      <c r="E20" s="5">
        <v>100</v>
      </c>
      <c r="F20" s="2" t="s">
        <v>48</v>
      </c>
      <c r="G20" s="1" t="s">
        <v>146</v>
      </c>
    </row>
    <row r="21" spans="1:8" x14ac:dyDescent="0.3">
      <c r="A21" s="1" t="s">
        <v>6</v>
      </c>
      <c r="B21" s="1" t="s">
        <v>18</v>
      </c>
      <c r="C21" s="1" t="s">
        <v>22</v>
      </c>
      <c r="D21" s="1" t="s">
        <v>43</v>
      </c>
      <c r="E21" s="5">
        <v>30</v>
      </c>
      <c r="F21" s="2" t="s">
        <v>58</v>
      </c>
      <c r="G21" s="1" t="s">
        <v>146</v>
      </c>
    </row>
    <row r="22" spans="1:8" x14ac:dyDescent="0.3">
      <c r="A22" s="1" t="s">
        <v>6</v>
      </c>
      <c r="B22" s="1" t="s">
        <v>18</v>
      </c>
      <c r="C22" s="1" t="s">
        <v>22</v>
      </c>
      <c r="D22" s="1" t="s">
        <v>33</v>
      </c>
      <c r="E22" s="5">
        <v>50</v>
      </c>
      <c r="F22" s="2" t="s">
        <v>53</v>
      </c>
      <c r="G22" s="1" t="s">
        <v>146</v>
      </c>
    </row>
    <row r="23" spans="1:8" x14ac:dyDescent="0.3">
      <c r="A23" s="1" t="s">
        <v>6</v>
      </c>
      <c r="B23" s="1" t="s">
        <v>19</v>
      </c>
      <c r="C23" s="1" t="s">
        <v>23</v>
      </c>
      <c r="D23" s="1" t="s">
        <v>44</v>
      </c>
      <c r="E23" s="5">
        <v>5000</v>
      </c>
    </row>
    <row r="24" spans="1:8" x14ac:dyDescent="0.3">
      <c r="A24" s="1" t="s">
        <v>6</v>
      </c>
      <c r="B24" s="1" t="s">
        <v>19</v>
      </c>
      <c r="C24" s="1" t="s">
        <v>23</v>
      </c>
      <c r="D24" s="1" t="s">
        <v>45</v>
      </c>
      <c r="E24" s="5">
        <v>990</v>
      </c>
    </row>
    <row r="25" spans="1:8" x14ac:dyDescent="0.3">
      <c r="A25" s="1" t="s">
        <v>6</v>
      </c>
      <c r="B25" s="1" t="s">
        <v>19</v>
      </c>
      <c r="C25" s="1" t="s">
        <v>24</v>
      </c>
      <c r="D25" s="1" t="s">
        <v>46</v>
      </c>
      <c r="E25" s="5">
        <v>350</v>
      </c>
    </row>
    <row r="26" spans="1:8" x14ac:dyDescent="0.3">
      <c r="A26" s="1" t="s">
        <v>6</v>
      </c>
      <c r="B26" s="1" t="s">
        <v>19</v>
      </c>
      <c r="C26" s="1" t="s">
        <v>24</v>
      </c>
      <c r="D26" s="1" t="s">
        <v>47</v>
      </c>
      <c r="E26" s="5">
        <v>120</v>
      </c>
    </row>
    <row r="27" spans="1:8" x14ac:dyDescent="0.3">
      <c r="A27" s="1" t="s">
        <v>7</v>
      </c>
      <c r="B27" s="1" t="s">
        <v>18</v>
      </c>
      <c r="C27" s="1" t="s">
        <v>20</v>
      </c>
      <c r="D27" s="1" t="s">
        <v>25</v>
      </c>
      <c r="E27" s="5">
        <v>440</v>
      </c>
      <c r="F27" s="2" t="s">
        <v>49</v>
      </c>
      <c r="G27" s="1" t="s">
        <v>146</v>
      </c>
    </row>
    <row r="28" spans="1:8" x14ac:dyDescent="0.3">
      <c r="A28" s="1" t="s">
        <v>7</v>
      </c>
      <c r="B28" s="1" t="s">
        <v>18</v>
      </c>
      <c r="C28" s="1" t="s">
        <v>20</v>
      </c>
      <c r="D28" s="1" t="s">
        <v>26</v>
      </c>
      <c r="E28" s="5">
        <v>308</v>
      </c>
      <c r="F28" s="2" t="s">
        <v>60</v>
      </c>
      <c r="G28" s="1" t="s">
        <v>146</v>
      </c>
    </row>
    <row r="29" spans="1:8" x14ac:dyDescent="0.3">
      <c r="A29" s="1" t="s">
        <v>7</v>
      </c>
      <c r="B29" s="1" t="s">
        <v>18</v>
      </c>
      <c r="C29" s="1" t="s">
        <v>20</v>
      </c>
      <c r="D29" s="1" t="s">
        <v>27</v>
      </c>
      <c r="E29" s="5">
        <v>85</v>
      </c>
      <c r="F29" s="2" t="s">
        <v>60</v>
      </c>
      <c r="G29" s="1" t="s">
        <v>146</v>
      </c>
    </row>
    <row r="30" spans="1:8" x14ac:dyDescent="0.3">
      <c r="A30" s="1" t="s">
        <v>7</v>
      </c>
      <c r="B30" s="1" t="s">
        <v>18</v>
      </c>
      <c r="C30" s="1" t="s">
        <v>20</v>
      </c>
      <c r="D30" s="1" t="s">
        <v>28</v>
      </c>
      <c r="E30" s="5">
        <v>385</v>
      </c>
      <c r="F30" s="2" t="s">
        <v>55</v>
      </c>
      <c r="G30" s="1" t="s">
        <v>146</v>
      </c>
    </row>
    <row r="31" spans="1:8" x14ac:dyDescent="0.3">
      <c r="A31" s="1" t="s">
        <v>7</v>
      </c>
      <c r="B31" s="1" t="s">
        <v>18</v>
      </c>
      <c r="C31" s="1" t="s">
        <v>20</v>
      </c>
      <c r="D31" s="1" t="s">
        <v>29</v>
      </c>
      <c r="E31" s="5">
        <v>110</v>
      </c>
      <c r="F31" s="2" t="s">
        <v>54</v>
      </c>
      <c r="G31" s="1" t="s">
        <v>146</v>
      </c>
    </row>
    <row r="32" spans="1:8" x14ac:dyDescent="0.3">
      <c r="A32" s="1" t="s">
        <v>7</v>
      </c>
      <c r="B32" s="1" t="s">
        <v>18</v>
      </c>
      <c r="C32" s="1" t="s">
        <v>20</v>
      </c>
      <c r="D32" s="1" t="s">
        <v>30</v>
      </c>
      <c r="E32" s="5">
        <v>270</v>
      </c>
      <c r="F32" s="2" t="s">
        <v>61</v>
      </c>
      <c r="G32" s="1" t="s">
        <v>146</v>
      </c>
    </row>
    <row r="33" spans="1:7" x14ac:dyDescent="0.3">
      <c r="A33" s="1" t="s">
        <v>7</v>
      </c>
      <c r="B33" s="1" t="s">
        <v>18</v>
      </c>
      <c r="C33" s="1" t="s">
        <v>20</v>
      </c>
      <c r="D33" s="1" t="s">
        <v>31</v>
      </c>
      <c r="E33" s="5">
        <v>2400</v>
      </c>
      <c r="F33" s="2" t="s">
        <v>62</v>
      </c>
      <c r="G33" s="1" t="s">
        <v>146</v>
      </c>
    </row>
    <row r="34" spans="1:7" x14ac:dyDescent="0.3">
      <c r="A34" s="1" t="s">
        <v>7</v>
      </c>
      <c r="B34" s="1" t="s">
        <v>18</v>
      </c>
      <c r="C34" s="1" t="s">
        <v>20</v>
      </c>
      <c r="D34" s="1" t="s">
        <v>32</v>
      </c>
      <c r="E34" s="5">
        <v>77</v>
      </c>
      <c r="F34" s="2" t="s">
        <v>49</v>
      </c>
      <c r="G34" s="1" t="s">
        <v>146</v>
      </c>
    </row>
    <row r="35" spans="1:7" x14ac:dyDescent="0.3">
      <c r="A35" s="1" t="s">
        <v>7</v>
      </c>
      <c r="B35" s="1" t="s">
        <v>18</v>
      </c>
      <c r="C35" s="1" t="s">
        <v>20</v>
      </c>
      <c r="D35" s="1" t="s">
        <v>33</v>
      </c>
      <c r="E35" s="5">
        <v>473</v>
      </c>
      <c r="F35" s="2" t="s">
        <v>59</v>
      </c>
      <c r="G35" s="1" t="s">
        <v>146</v>
      </c>
    </row>
    <row r="36" spans="1:7" x14ac:dyDescent="0.3">
      <c r="A36" s="1" t="s">
        <v>7</v>
      </c>
      <c r="B36" s="1" t="s">
        <v>18</v>
      </c>
      <c r="C36" s="1" t="s">
        <v>21</v>
      </c>
      <c r="D36" s="1" t="s">
        <v>34</v>
      </c>
      <c r="E36" s="5">
        <v>1210</v>
      </c>
      <c r="F36" s="2" t="s">
        <v>63</v>
      </c>
      <c r="G36" s="1" t="s">
        <v>146</v>
      </c>
    </row>
    <row r="37" spans="1:7" x14ac:dyDescent="0.3">
      <c r="A37" s="1" t="s">
        <v>7</v>
      </c>
      <c r="B37" s="1" t="s">
        <v>18</v>
      </c>
      <c r="C37" s="1" t="s">
        <v>21</v>
      </c>
      <c r="D37" s="1" t="s">
        <v>35</v>
      </c>
      <c r="E37" s="5">
        <v>3000</v>
      </c>
      <c r="F37" s="2" t="s">
        <v>54</v>
      </c>
      <c r="G37" s="1" t="s">
        <v>146</v>
      </c>
    </row>
    <row r="38" spans="1:7" x14ac:dyDescent="0.3">
      <c r="A38" s="1" t="s">
        <v>7</v>
      </c>
      <c r="B38" s="1" t="s">
        <v>18</v>
      </c>
      <c r="C38" s="1" t="s">
        <v>21</v>
      </c>
      <c r="D38" s="1" t="s">
        <v>36</v>
      </c>
      <c r="E38" s="5">
        <v>440</v>
      </c>
      <c r="F38" s="2" t="s">
        <v>61</v>
      </c>
      <c r="G38" s="1" t="s">
        <v>146</v>
      </c>
    </row>
    <row r="39" spans="1:7" x14ac:dyDescent="0.3">
      <c r="A39" s="1" t="s">
        <v>7</v>
      </c>
      <c r="B39" s="1" t="s">
        <v>18</v>
      </c>
      <c r="C39" s="1" t="s">
        <v>22</v>
      </c>
      <c r="D39" s="1" t="s">
        <v>25</v>
      </c>
      <c r="E39" s="5">
        <v>88</v>
      </c>
      <c r="F39" s="2" t="s">
        <v>62</v>
      </c>
      <c r="G39" s="1" t="s">
        <v>146</v>
      </c>
    </row>
    <row r="40" spans="1:7" x14ac:dyDescent="0.3">
      <c r="A40" s="1" t="s">
        <v>7</v>
      </c>
      <c r="B40" s="1" t="s">
        <v>18</v>
      </c>
      <c r="C40" s="1" t="s">
        <v>22</v>
      </c>
      <c r="D40" s="1" t="s">
        <v>37</v>
      </c>
      <c r="E40" s="5">
        <v>352</v>
      </c>
      <c r="F40" s="2" t="s">
        <v>49</v>
      </c>
      <c r="G40" s="1" t="s">
        <v>146</v>
      </c>
    </row>
    <row r="41" spans="1:7" x14ac:dyDescent="0.3">
      <c r="A41" s="1" t="s">
        <v>7</v>
      </c>
      <c r="B41" s="1" t="s">
        <v>18</v>
      </c>
      <c r="C41" s="1" t="s">
        <v>22</v>
      </c>
      <c r="D41" s="1" t="s">
        <v>38</v>
      </c>
      <c r="E41" s="5">
        <v>100</v>
      </c>
      <c r="F41" s="2" t="s">
        <v>55</v>
      </c>
      <c r="G41" s="1" t="s">
        <v>146</v>
      </c>
    </row>
    <row r="42" spans="1:7" x14ac:dyDescent="0.3">
      <c r="A42" s="1" t="s">
        <v>7</v>
      </c>
      <c r="B42" s="1" t="s">
        <v>18</v>
      </c>
      <c r="C42" s="1" t="s">
        <v>22</v>
      </c>
      <c r="D42" s="1" t="s">
        <v>39</v>
      </c>
      <c r="E42" s="5">
        <v>220</v>
      </c>
      <c r="F42" s="2" t="s">
        <v>54</v>
      </c>
      <c r="G42" s="1" t="s">
        <v>146</v>
      </c>
    </row>
    <row r="43" spans="1:7" x14ac:dyDescent="0.3">
      <c r="A43" s="1" t="s">
        <v>7</v>
      </c>
      <c r="B43" s="1" t="s">
        <v>18</v>
      </c>
      <c r="C43" s="1" t="s">
        <v>22</v>
      </c>
      <c r="D43" s="1" t="s">
        <v>40</v>
      </c>
      <c r="E43" s="5">
        <v>187</v>
      </c>
      <c r="F43" s="2" t="s">
        <v>61</v>
      </c>
      <c r="G43" s="1" t="s">
        <v>146</v>
      </c>
    </row>
    <row r="44" spans="1:7" x14ac:dyDescent="0.3">
      <c r="A44" s="1" t="s">
        <v>7</v>
      </c>
      <c r="B44" s="1" t="s">
        <v>18</v>
      </c>
      <c r="C44" s="1" t="s">
        <v>22</v>
      </c>
      <c r="D44" s="1" t="s">
        <v>41</v>
      </c>
      <c r="E44" s="5">
        <v>1045</v>
      </c>
      <c r="F44" s="2" t="s">
        <v>62</v>
      </c>
      <c r="G44" s="1" t="s">
        <v>146</v>
      </c>
    </row>
    <row r="45" spans="1:7" x14ac:dyDescent="0.3">
      <c r="A45" s="1" t="s">
        <v>7</v>
      </c>
      <c r="B45" s="1" t="s">
        <v>18</v>
      </c>
      <c r="C45" s="1" t="s">
        <v>22</v>
      </c>
      <c r="D45" s="1" t="s">
        <v>42</v>
      </c>
      <c r="E45" s="5">
        <v>110</v>
      </c>
      <c r="F45" s="2" t="s">
        <v>49</v>
      </c>
      <c r="G45" s="1" t="s">
        <v>146</v>
      </c>
    </row>
    <row r="46" spans="1:7" x14ac:dyDescent="0.3">
      <c r="A46" s="1" t="s">
        <v>7</v>
      </c>
      <c r="B46" s="1" t="s">
        <v>18</v>
      </c>
      <c r="C46" s="1" t="s">
        <v>22</v>
      </c>
      <c r="D46" s="1" t="s">
        <v>43</v>
      </c>
      <c r="E46" s="5">
        <v>33</v>
      </c>
      <c r="F46" s="2" t="s">
        <v>59</v>
      </c>
      <c r="G46" s="1" t="s">
        <v>146</v>
      </c>
    </row>
    <row r="47" spans="1:7" x14ac:dyDescent="0.3">
      <c r="A47" s="1" t="s">
        <v>7</v>
      </c>
      <c r="B47" s="1" t="s">
        <v>18</v>
      </c>
      <c r="C47" s="1" t="s">
        <v>22</v>
      </c>
      <c r="D47" s="1" t="s">
        <v>33</v>
      </c>
      <c r="E47" s="5">
        <v>55</v>
      </c>
      <c r="F47" s="2" t="s">
        <v>63</v>
      </c>
      <c r="G47" s="1" t="s">
        <v>146</v>
      </c>
    </row>
    <row r="48" spans="1:7" x14ac:dyDescent="0.3">
      <c r="A48" s="1" t="s">
        <v>7</v>
      </c>
      <c r="B48" s="1" t="s">
        <v>19</v>
      </c>
      <c r="C48" s="1" t="s">
        <v>23</v>
      </c>
      <c r="D48" s="1" t="s">
        <v>44</v>
      </c>
      <c r="E48" s="5">
        <v>13000</v>
      </c>
    </row>
    <row r="49" spans="1:7" x14ac:dyDescent="0.3">
      <c r="A49" s="1" t="s">
        <v>7</v>
      </c>
      <c r="B49" s="1" t="s">
        <v>19</v>
      </c>
      <c r="C49" s="1" t="s">
        <v>23</v>
      </c>
      <c r="D49" s="1" t="s">
        <v>45</v>
      </c>
      <c r="E49" s="5">
        <v>3000</v>
      </c>
    </row>
    <row r="50" spans="1:7" x14ac:dyDescent="0.3">
      <c r="A50" s="1" t="s">
        <v>7</v>
      </c>
      <c r="B50" s="1" t="s">
        <v>19</v>
      </c>
      <c r="C50" s="1" t="s">
        <v>24</v>
      </c>
      <c r="D50" s="1" t="s">
        <v>46</v>
      </c>
      <c r="E50" s="5">
        <v>1900</v>
      </c>
    </row>
    <row r="51" spans="1:7" x14ac:dyDescent="0.3">
      <c r="A51" s="1" t="s">
        <v>7</v>
      </c>
      <c r="B51" s="1" t="s">
        <v>19</v>
      </c>
      <c r="C51" s="1" t="s">
        <v>24</v>
      </c>
      <c r="D51" s="1" t="s">
        <v>47</v>
      </c>
      <c r="E51" s="5">
        <v>170</v>
      </c>
    </row>
    <row r="52" spans="1:7" x14ac:dyDescent="0.3">
      <c r="A52" s="1" t="s">
        <v>8</v>
      </c>
      <c r="B52" s="1" t="s">
        <v>18</v>
      </c>
      <c r="C52" s="1" t="s">
        <v>20</v>
      </c>
      <c r="D52" s="1" t="s">
        <v>25</v>
      </c>
      <c r="E52" s="5">
        <v>440</v>
      </c>
      <c r="F52" s="2" t="s">
        <v>82</v>
      </c>
      <c r="G52" s="1" t="s">
        <v>146</v>
      </c>
    </row>
    <row r="53" spans="1:7" x14ac:dyDescent="0.3">
      <c r="A53" s="1" t="s">
        <v>8</v>
      </c>
      <c r="B53" s="1" t="s">
        <v>18</v>
      </c>
      <c r="C53" s="1" t="s">
        <v>20</v>
      </c>
      <c r="D53" s="1" t="s">
        <v>26</v>
      </c>
      <c r="E53" s="5">
        <v>308</v>
      </c>
      <c r="F53" s="2" t="s">
        <v>78</v>
      </c>
      <c r="G53" s="1" t="s">
        <v>146</v>
      </c>
    </row>
    <row r="54" spans="1:7" x14ac:dyDescent="0.3">
      <c r="A54" s="1" t="s">
        <v>8</v>
      </c>
      <c r="B54" s="1" t="s">
        <v>18</v>
      </c>
      <c r="C54" s="1" t="s">
        <v>20</v>
      </c>
      <c r="D54" s="1" t="s">
        <v>27</v>
      </c>
      <c r="E54" s="5">
        <v>85</v>
      </c>
      <c r="F54" s="2" t="s">
        <v>79</v>
      </c>
      <c r="G54" s="1" t="s">
        <v>146</v>
      </c>
    </row>
    <row r="55" spans="1:7" x14ac:dyDescent="0.3">
      <c r="A55" s="1" t="s">
        <v>8</v>
      </c>
      <c r="B55" s="1" t="s">
        <v>18</v>
      </c>
      <c r="C55" s="1" t="s">
        <v>20</v>
      </c>
      <c r="D55" s="1" t="s">
        <v>28</v>
      </c>
      <c r="E55" s="5">
        <v>385</v>
      </c>
      <c r="F55" s="2" t="s">
        <v>80</v>
      </c>
      <c r="G55" s="1" t="s">
        <v>146</v>
      </c>
    </row>
    <row r="56" spans="1:7" x14ac:dyDescent="0.3">
      <c r="A56" s="1" t="s">
        <v>8</v>
      </c>
      <c r="B56" s="1" t="s">
        <v>18</v>
      </c>
      <c r="C56" s="1" t="s">
        <v>20</v>
      </c>
      <c r="D56" s="1" t="s">
        <v>29</v>
      </c>
      <c r="E56" s="5">
        <v>110</v>
      </c>
      <c r="F56" s="2" t="s">
        <v>81</v>
      </c>
      <c r="G56" s="1" t="s">
        <v>146</v>
      </c>
    </row>
    <row r="57" spans="1:7" x14ac:dyDescent="0.3">
      <c r="A57" s="1" t="s">
        <v>8</v>
      </c>
      <c r="B57" s="1" t="s">
        <v>18</v>
      </c>
      <c r="C57" s="1" t="s">
        <v>20</v>
      </c>
      <c r="D57" s="1" t="s">
        <v>30</v>
      </c>
      <c r="E57" s="5">
        <v>270</v>
      </c>
      <c r="F57" s="2" t="s">
        <v>82</v>
      </c>
      <c r="G57" s="1" t="s">
        <v>146</v>
      </c>
    </row>
    <row r="58" spans="1:7" x14ac:dyDescent="0.3">
      <c r="A58" s="1" t="s">
        <v>8</v>
      </c>
      <c r="B58" s="1" t="s">
        <v>18</v>
      </c>
      <c r="C58" s="1" t="s">
        <v>20</v>
      </c>
      <c r="D58" s="1" t="s">
        <v>31</v>
      </c>
      <c r="E58" s="5">
        <v>1650</v>
      </c>
      <c r="F58" s="2" t="s">
        <v>83</v>
      </c>
      <c r="G58" s="1" t="s">
        <v>146</v>
      </c>
    </row>
    <row r="59" spans="1:7" x14ac:dyDescent="0.3">
      <c r="A59" s="1" t="s">
        <v>8</v>
      </c>
      <c r="B59" s="1" t="s">
        <v>18</v>
      </c>
      <c r="C59" s="1" t="s">
        <v>20</v>
      </c>
      <c r="D59" s="1" t="s">
        <v>32</v>
      </c>
      <c r="E59" s="5">
        <v>77</v>
      </c>
      <c r="F59" s="2" t="s">
        <v>78</v>
      </c>
      <c r="G59" s="1" t="s">
        <v>146</v>
      </c>
    </row>
    <row r="60" spans="1:7" x14ac:dyDescent="0.3">
      <c r="A60" s="1" t="s">
        <v>8</v>
      </c>
      <c r="B60" s="1" t="s">
        <v>18</v>
      </c>
      <c r="C60" s="1" t="s">
        <v>20</v>
      </c>
      <c r="D60" s="1" t="s">
        <v>33</v>
      </c>
      <c r="E60" s="5">
        <v>473</v>
      </c>
      <c r="F60" s="2" t="s">
        <v>79</v>
      </c>
      <c r="G60" s="1" t="s">
        <v>147</v>
      </c>
    </row>
    <row r="61" spans="1:7" x14ac:dyDescent="0.3">
      <c r="A61" s="1" t="s">
        <v>8</v>
      </c>
      <c r="B61" s="1" t="s">
        <v>18</v>
      </c>
      <c r="C61" s="1" t="s">
        <v>21</v>
      </c>
      <c r="D61" s="1" t="s">
        <v>34</v>
      </c>
      <c r="E61" s="5">
        <v>1210</v>
      </c>
      <c r="F61" s="2" t="s">
        <v>80</v>
      </c>
      <c r="G61" s="1" t="s">
        <v>146</v>
      </c>
    </row>
    <row r="62" spans="1:7" x14ac:dyDescent="0.3">
      <c r="A62" s="1" t="s">
        <v>8</v>
      </c>
      <c r="B62" s="1" t="s">
        <v>18</v>
      </c>
      <c r="C62" s="1" t="s">
        <v>21</v>
      </c>
      <c r="D62" s="1" t="s">
        <v>35</v>
      </c>
      <c r="E62" s="5">
        <v>770</v>
      </c>
      <c r="F62" s="2" t="s">
        <v>81</v>
      </c>
      <c r="G62" s="1" t="s">
        <v>146</v>
      </c>
    </row>
    <row r="63" spans="1:7" x14ac:dyDescent="0.3">
      <c r="A63" s="1" t="s">
        <v>8</v>
      </c>
      <c r="B63" s="1" t="s">
        <v>18</v>
      </c>
      <c r="C63" s="1" t="s">
        <v>21</v>
      </c>
      <c r="D63" s="1" t="s">
        <v>36</v>
      </c>
      <c r="E63" s="5">
        <v>440</v>
      </c>
      <c r="F63" s="2" t="s">
        <v>82</v>
      </c>
      <c r="G63" s="1" t="s">
        <v>146</v>
      </c>
    </row>
    <row r="64" spans="1:7" x14ac:dyDescent="0.3">
      <c r="A64" s="1" t="s">
        <v>8</v>
      </c>
      <c r="B64" s="1" t="s">
        <v>18</v>
      </c>
      <c r="C64" s="1" t="s">
        <v>22</v>
      </c>
      <c r="D64" s="1" t="s">
        <v>25</v>
      </c>
      <c r="E64" s="5">
        <v>88</v>
      </c>
      <c r="F64" s="2" t="s">
        <v>83</v>
      </c>
      <c r="G64" s="1" t="s">
        <v>146</v>
      </c>
    </row>
    <row r="65" spans="1:7" x14ac:dyDescent="0.3">
      <c r="A65" s="1" t="s">
        <v>8</v>
      </c>
      <c r="B65" s="1" t="s">
        <v>18</v>
      </c>
      <c r="C65" s="1" t="s">
        <v>22</v>
      </c>
      <c r="D65" s="1" t="s">
        <v>37</v>
      </c>
      <c r="E65" s="5">
        <v>352</v>
      </c>
      <c r="F65" s="2" t="s">
        <v>78</v>
      </c>
      <c r="G65" s="1" t="s">
        <v>146</v>
      </c>
    </row>
    <row r="66" spans="1:7" x14ac:dyDescent="0.3">
      <c r="A66" s="1" t="s">
        <v>8</v>
      </c>
      <c r="B66" s="1" t="s">
        <v>18</v>
      </c>
      <c r="C66" s="1" t="s">
        <v>22</v>
      </c>
      <c r="D66" s="1" t="s">
        <v>38</v>
      </c>
      <c r="E66" s="5">
        <v>100</v>
      </c>
      <c r="F66" s="2" t="s">
        <v>84</v>
      </c>
      <c r="G66" s="1" t="s">
        <v>146</v>
      </c>
    </row>
    <row r="67" spans="1:7" x14ac:dyDescent="0.3">
      <c r="A67" s="1" t="s">
        <v>8</v>
      </c>
      <c r="B67" s="1" t="s">
        <v>18</v>
      </c>
      <c r="C67" s="1" t="s">
        <v>22</v>
      </c>
      <c r="D67" s="1" t="s">
        <v>39</v>
      </c>
      <c r="E67" s="5">
        <v>220</v>
      </c>
      <c r="F67" s="2" t="s">
        <v>81</v>
      </c>
      <c r="G67" s="1" t="s">
        <v>146</v>
      </c>
    </row>
    <row r="68" spans="1:7" x14ac:dyDescent="0.3">
      <c r="A68" s="1" t="s">
        <v>8</v>
      </c>
      <c r="B68" s="1" t="s">
        <v>18</v>
      </c>
      <c r="C68" s="1" t="s">
        <v>22</v>
      </c>
      <c r="D68" s="1" t="s">
        <v>40</v>
      </c>
      <c r="E68" s="5">
        <v>187</v>
      </c>
      <c r="F68" s="2" t="s">
        <v>83</v>
      </c>
      <c r="G68" s="1" t="s">
        <v>147</v>
      </c>
    </row>
    <row r="69" spans="1:7" x14ac:dyDescent="0.3">
      <c r="A69" s="1" t="s">
        <v>8</v>
      </c>
      <c r="B69" s="1" t="s">
        <v>18</v>
      </c>
      <c r="C69" s="1" t="s">
        <v>22</v>
      </c>
      <c r="D69" s="1" t="s">
        <v>41</v>
      </c>
      <c r="E69" s="5">
        <v>1045</v>
      </c>
      <c r="F69" s="2" t="s">
        <v>78</v>
      </c>
      <c r="G69" s="1" t="s">
        <v>146</v>
      </c>
    </row>
    <row r="70" spans="1:7" x14ac:dyDescent="0.3">
      <c r="A70" s="1" t="s">
        <v>8</v>
      </c>
      <c r="B70" s="1" t="s">
        <v>18</v>
      </c>
      <c r="C70" s="1" t="s">
        <v>22</v>
      </c>
      <c r="D70" s="1" t="s">
        <v>42</v>
      </c>
      <c r="E70" s="5">
        <v>110</v>
      </c>
      <c r="F70" s="2" t="s">
        <v>79</v>
      </c>
      <c r="G70" s="1" t="s">
        <v>146</v>
      </c>
    </row>
    <row r="71" spans="1:7" x14ac:dyDescent="0.3">
      <c r="A71" s="1" t="s">
        <v>8</v>
      </c>
      <c r="B71" s="1" t="s">
        <v>18</v>
      </c>
      <c r="C71" s="1" t="s">
        <v>22</v>
      </c>
      <c r="D71" s="1" t="s">
        <v>43</v>
      </c>
      <c r="E71" s="5">
        <v>33</v>
      </c>
      <c r="F71" s="2" t="s">
        <v>80</v>
      </c>
      <c r="G71" s="1" t="s">
        <v>146</v>
      </c>
    </row>
    <row r="72" spans="1:7" x14ac:dyDescent="0.3">
      <c r="A72" s="1" t="s">
        <v>8</v>
      </c>
      <c r="B72" s="1" t="s">
        <v>18</v>
      </c>
      <c r="C72" s="1" t="s">
        <v>22</v>
      </c>
      <c r="D72" s="1" t="s">
        <v>33</v>
      </c>
      <c r="E72" s="5">
        <v>55</v>
      </c>
      <c r="F72" s="2" t="s">
        <v>81</v>
      </c>
      <c r="G72" s="1" t="s">
        <v>146</v>
      </c>
    </row>
    <row r="73" spans="1:7" x14ac:dyDescent="0.3">
      <c r="A73" s="1" t="s">
        <v>8</v>
      </c>
      <c r="B73" s="1" t="s">
        <v>19</v>
      </c>
      <c r="C73" s="1" t="s">
        <v>23</v>
      </c>
      <c r="D73" s="1" t="s">
        <v>44</v>
      </c>
      <c r="E73" s="5">
        <v>13000</v>
      </c>
    </row>
    <row r="74" spans="1:7" x14ac:dyDescent="0.3">
      <c r="A74" s="1" t="s">
        <v>8</v>
      </c>
      <c r="B74" s="1" t="s">
        <v>19</v>
      </c>
      <c r="C74" s="1" t="s">
        <v>23</v>
      </c>
      <c r="D74" s="1" t="s">
        <v>45</v>
      </c>
      <c r="E74" s="5">
        <v>1000</v>
      </c>
    </row>
    <row r="75" spans="1:7" x14ac:dyDescent="0.3">
      <c r="A75" s="1" t="s">
        <v>8</v>
      </c>
      <c r="B75" s="1" t="s">
        <v>19</v>
      </c>
      <c r="C75" s="1" t="s">
        <v>24</v>
      </c>
      <c r="D75" s="1" t="s">
        <v>46</v>
      </c>
      <c r="E75" s="5">
        <v>1900</v>
      </c>
    </row>
    <row r="76" spans="1:7" x14ac:dyDescent="0.3">
      <c r="A76" s="1" t="s">
        <v>8</v>
      </c>
      <c r="B76" s="1" t="s">
        <v>19</v>
      </c>
      <c r="C76" s="1" t="s">
        <v>24</v>
      </c>
      <c r="D76" s="1" t="s">
        <v>47</v>
      </c>
      <c r="E76" s="5">
        <v>300</v>
      </c>
    </row>
    <row r="77" spans="1:7" x14ac:dyDescent="0.3">
      <c r="A77" s="1" t="s">
        <v>9</v>
      </c>
      <c r="B77" s="1" t="s">
        <v>18</v>
      </c>
      <c r="C77" s="1" t="s">
        <v>20</v>
      </c>
      <c r="D77" s="1" t="s">
        <v>25</v>
      </c>
      <c r="E77" s="5">
        <v>470</v>
      </c>
      <c r="F77" s="2" t="s">
        <v>85</v>
      </c>
      <c r="G77" s="1" t="s">
        <v>146</v>
      </c>
    </row>
    <row r="78" spans="1:7" x14ac:dyDescent="0.3">
      <c r="A78" s="1" t="s">
        <v>9</v>
      </c>
      <c r="B78" s="1" t="s">
        <v>18</v>
      </c>
      <c r="C78" s="1" t="s">
        <v>20</v>
      </c>
      <c r="D78" s="1" t="s">
        <v>26</v>
      </c>
      <c r="E78" s="5">
        <v>350</v>
      </c>
      <c r="F78" s="2" t="s">
        <v>86</v>
      </c>
      <c r="G78" s="1" t="s">
        <v>146</v>
      </c>
    </row>
    <row r="79" spans="1:7" x14ac:dyDescent="0.3">
      <c r="A79" s="1" t="s">
        <v>9</v>
      </c>
      <c r="B79" s="1" t="s">
        <v>18</v>
      </c>
      <c r="C79" s="1" t="s">
        <v>20</v>
      </c>
      <c r="D79" s="1" t="s">
        <v>27</v>
      </c>
      <c r="E79" s="5">
        <v>85</v>
      </c>
      <c r="F79" s="2" t="s">
        <v>86</v>
      </c>
      <c r="G79" s="1" t="s">
        <v>146</v>
      </c>
    </row>
    <row r="80" spans="1:7" x14ac:dyDescent="0.3">
      <c r="A80" s="1" t="s">
        <v>9</v>
      </c>
      <c r="B80" s="1" t="s">
        <v>18</v>
      </c>
      <c r="C80" s="1" t="s">
        <v>20</v>
      </c>
      <c r="D80" s="1" t="s">
        <v>28</v>
      </c>
      <c r="E80" s="5">
        <v>385</v>
      </c>
      <c r="F80" s="2" t="s">
        <v>87</v>
      </c>
      <c r="G80" s="1" t="s">
        <v>146</v>
      </c>
    </row>
    <row r="81" spans="1:7" x14ac:dyDescent="0.3">
      <c r="A81" s="1" t="s">
        <v>9</v>
      </c>
      <c r="B81" s="1" t="s">
        <v>18</v>
      </c>
      <c r="C81" s="1" t="s">
        <v>20</v>
      </c>
      <c r="D81" s="1" t="s">
        <v>29</v>
      </c>
      <c r="E81" s="5">
        <v>100</v>
      </c>
      <c r="F81" s="2" t="s">
        <v>88</v>
      </c>
      <c r="G81" s="1" t="s">
        <v>146</v>
      </c>
    </row>
    <row r="82" spans="1:7" x14ac:dyDescent="0.3">
      <c r="A82" s="1" t="s">
        <v>9</v>
      </c>
      <c r="B82" s="1" t="s">
        <v>18</v>
      </c>
      <c r="C82" s="1" t="s">
        <v>20</v>
      </c>
      <c r="D82" s="1" t="s">
        <v>30</v>
      </c>
      <c r="E82" s="5">
        <v>270</v>
      </c>
      <c r="F82" s="2" t="s">
        <v>89</v>
      </c>
      <c r="G82" s="1" t="s">
        <v>146</v>
      </c>
    </row>
    <row r="83" spans="1:7" x14ac:dyDescent="0.3">
      <c r="A83" s="1" t="s">
        <v>9</v>
      </c>
      <c r="B83" s="1" t="s">
        <v>18</v>
      </c>
      <c r="C83" s="1" t="s">
        <v>20</v>
      </c>
      <c r="D83" s="1" t="s">
        <v>31</v>
      </c>
      <c r="E83" s="5">
        <v>1650</v>
      </c>
      <c r="F83" s="2" t="s">
        <v>90</v>
      </c>
      <c r="G83" s="1" t="s">
        <v>146</v>
      </c>
    </row>
    <row r="84" spans="1:7" x14ac:dyDescent="0.3">
      <c r="A84" s="1" t="s">
        <v>9</v>
      </c>
      <c r="B84" s="1" t="s">
        <v>18</v>
      </c>
      <c r="C84" s="1" t="s">
        <v>20</v>
      </c>
      <c r="D84" s="1" t="s">
        <v>32</v>
      </c>
      <c r="E84" s="5">
        <v>77</v>
      </c>
      <c r="F84" s="2" t="s">
        <v>85</v>
      </c>
      <c r="G84" s="1" t="s">
        <v>146</v>
      </c>
    </row>
    <row r="85" spans="1:7" x14ac:dyDescent="0.3">
      <c r="A85" s="1" t="s">
        <v>9</v>
      </c>
      <c r="B85" s="1" t="s">
        <v>18</v>
      </c>
      <c r="C85" s="1" t="s">
        <v>20</v>
      </c>
      <c r="D85" s="1" t="s">
        <v>33</v>
      </c>
      <c r="E85" s="5">
        <v>450</v>
      </c>
      <c r="F85" s="2" t="s">
        <v>91</v>
      </c>
      <c r="G85" s="1" t="s">
        <v>146</v>
      </c>
    </row>
    <row r="86" spans="1:7" x14ac:dyDescent="0.3">
      <c r="A86" s="1" t="s">
        <v>9</v>
      </c>
      <c r="B86" s="1" t="s">
        <v>18</v>
      </c>
      <c r="C86" s="1" t="s">
        <v>21</v>
      </c>
      <c r="D86" s="1" t="s">
        <v>34</v>
      </c>
      <c r="E86" s="5">
        <v>1210</v>
      </c>
      <c r="F86" s="2" t="s">
        <v>92</v>
      </c>
      <c r="G86" s="1" t="s">
        <v>146</v>
      </c>
    </row>
    <row r="87" spans="1:7" x14ac:dyDescent="0.3">
      <c r="A87" s="1" t="s">
        <v>9</v>
      </c>
      <c r="B87" s="1" t="s">
        <v>18</v>
      </c>
      <c r="C87" s="1" t="s">
        <v>21</v>
      </c>
      <c r="D87" s="1" t="s">
        <v>35</v>
      </c>
      <c r="E87" s="5">
        <v>2000</v>
      </c>
      <c r="F87" s="2" t="s">
        <v>88</v>
      </c>
      <c r="G87" s="1" t="s">
        <v>146</v>
      </c>
    </row>
    <row r="88" spans="1:7" x14ac:dyDescent="0.3">
      <c r="A88" s="1" t="s">
        <v>9</v>
      </c>
      <c r="B88" s="1" t="s">
        <v>18</v>
      </c>
      <c r="C88" s="1" t="s">
        <v>21</v>
      </c>
      <c r="D88" s="1" t="s">
        <v>36</v>
      </c>
      <c r="E88" s="5">
        <v>500</v>
      </c>
      <c r="F88" s="2" t="s">
        <v>89</v>
      </c>
      <c r="G88" s="1" t="s">
        <v>146</v>
      </c>
    </row>
    <row r="89" spans="1:7" x14ac:dyDescent="0.3">
      <c r="A89" s="1" t="s">
        <v>9</v>
      </c>
      <c r="B89" s="1" t="s">
        <v>18</v>
      </c>
      <c r="C89" s="1" t="s">
        <v>22</v>
      </c>
      <c r="D89" s="1" t="s">
        <v>25</v>
      </c>
      <c r="E89" s="5">
        <v>100</v>
      </c>
      <c r="F89" s="2" t="s">
        <v>90</v>
      </c>
      <c r="G89" s="1" t="s">
        <v>146</v>
      </c>
    </row>
    <row r="90" spans="1:7" x14ac:dyDescent="0.3">
      <c r="A90" s="1" t="s">
        <v>9</v>
      </c>
      <c r="B90" s="1" t="s">
        <v>18</v>
      </c>
      <c r="C90" s="1" t="s">
        <v>22</v>
      </c>
      <c r="D90" s="1" t="s">
        <v>37</v>
      </c>
      <c r="E90" s="5">
        <v>352</v>
      </c>
      <c r="F90" s="2" t="s">
        <v>85</v>
      </c>
      <c r="G90" s="1" t="s">
        <v>146</v>
      </c>
    </row>
    <row r="91" spans="1:7" x14ac:dyDescent="0.3">
      <c r="A91" s="1" t="s">
        <v>9</v>
      </c>
      <c r="B91" s="1" t="s">
        <v>18</v>
      </c>
      <c r="C91" s="1" t="s">
        <v>22</v>
      </c>
      <c r="D91" s="1" t="s">
        <v>38</v>
      </c>
      <c r="E91" s="5">
        <v>100</v>
      </c>
      <c r="F91" s="2" t="s">
        <v>87</v>
      </c>
      <c r="G91" s="1" t="s">
        <v>146</v>
      </c>
    </row>
    <row r="92" spans="1:7" x14ac:dyDescent="0.3">
      <c r="A92" s="1" t="s">
        <v>9</v>
      </c>
      <c r="B92" s="1" t="s">
        <v>18</v>
      </c>
      <c r="C92" s="1" t="s">
        <v>22</v>
      </c>
      <c r="D92" s="1" t="s">
        <v>39</v>
      </c>
      <c r="E92" s="5">
        <v>200</v>
      </c>
      <c r="F92" s="2" t="s">
        <v>88</v>
      </c>
      <c r="G92" s="1" t="s">
        <v>146</v>
      </c>
    </row>
    <row r="93" spans="1:7" x14ac:dyDescent="0.3">
      <c r="A93" s="1" t="s">
        <v>9</v>
      </c>
      <c r="B93" s="1" t="s">
        <v>18</v>
      </c>
      <c r="C93" s="1" t="s">
        <v>22</v>
      </c>
      <c r="D93" s="1" t="s">
        <v>40</v>
      </c>
      <c r="E93" s="5">
        <v>150</v>
      </c>
      <c r="F93" s="2" t="s">
        <v>89</v>
      </c>
      <c r="G93" s="1" t="s">
        <v>146</v>
      </c>
    </row>
    <row r="94" spans="1:7" x14ac:dyDescent="0.3">
      <c r="A94" s="1" t="s">
        <v>9</v>
      </c>
      <c r="B94" s="1" t="s">
        <v>18</v>
      </c>
      <c r="C94" s="1" t="s">
        <v>22</v>
      </c>
      <c r="D94" s="1" t="s">
        <v>41</v>
      </c>
      <c r="E94" s="5">
        <v>960</v>
      </c>
      <c r="F94" s="2" t="s">
        <v>90</v>
      </c>
      <c r="G94" s="1" t="s">
        <v>146</v>
      </c>
    </row>
    <row r="95" spans="1:7" x14ac:dyDescent="0.3">
      <c r="A95" s="1" t="s">
        <v>9</v>
      </c>
      <c r="B95" s="1" t="s">
        <v>18</v>
      </c>
      <c r="C95" s="1" t="s">
        <v>22</v>
      </c>
      <c r="D95" s="1" t="s">
        <v>42</v>
      </c>
      <c r="E95" s="5">
        <v>100</v>
      </c>
      <c r="F95" s="2" t="s">
        <v>85</v>
      </c>
      <c r="G95" s="1" t="s">
        <v>146</v>
      </c>
    </row>
    <row r="96" spans="1:7" x14ac:dyDescent="0.3">
      <c r="A96" s="1" t="s">
        <v>9</v>
      </c>
      <c r="B96" s="1" t="s">
        <v>18</v>
      </c>
      <c r="C96" s="1" t="s">
        <v>22</v>
      </c>
      <c r="D96" s="1" t="s">
        <v>43</v>
      </c>
      <c r="E96" s="5">
        <v>30</v>
      </c>
      <c r="F96" s="2" t="s">
        <v>91</v>
      </c>
      <c r="G96" s="1" t="s">
        <v>146</v>
      </c>
    </row>
    <row r="97" spans="1:7" x14ac:dyDescent="0.3">
      <c r="A97" s="1" t="s">
        <v>9</v>
      </c>
      <c r="B97" s="1" t="s">
        <v>18</v>
      </c>
      <c r="C97" s="1" t="s">
        <v>22</v>
      </c>
      <c r="D97" s="1" t="s">
        <v>33</v>
      </c>
      <c r="E97" s="5">
        <v>50</v>
      </c>
      <c r="F97" s="2" t="s">
        <v>92</v>
      </c>
      <c r="G97" s="1" t="s">
        <v>146</v>
      </c>
    </row>
    <row r="98" spans="1:7" x14ac:dyDescent="0.3">
      <c r="A98" s="1" t="s">
        <v>9</v>
      </c>
      <c r="B98" s="1" t="s">
        <v>19</v>
      </c>
      <c r="C98" s="1" t="s">
        <v>23</v>
      </c>
      <c r="D98" s="1" t="s">
        <v>44</v>
      </c>
      <c r="E98" s="5">
        <v>14000</v>
      </c>
    </row>
    <row r="99" spans="1:7" x14ac:dyDescent="0.3">
      <c r="A99" s="1" t="s">
        <v>9</v>
      </c>
      <c r="B99" s="1" t="s">
        <v>19</v>
      </c>
      <c r="C99" s="1" t="s">
        <v>23</v>
      </c>
      <c r="D99" s="1" t="s">
        <v>45</v>
      </c>
      <c r="E99" s="5">
        <v>1500</v>
      </c>
    </row>
    <row r="100" spans="1:7" x14ac:dyDescent="0.3">
      <c r="A100" s="1" t="s">
        <v>9</v>
      </c>
      <c r="B100" s="1" t="s">
        <v>19</v>
      </c>
      <c r="C100" s="1" t="s">
        <v>24</v>
      </c>
      <c r="D100" s="1" t="s">
        <v>46</v>
      </c>
      <c r="E100" s="5">
        <v>1700</v>
      </c>
    </row>
    <row r="101" spans="1:7" x14ac:dyDescent="0.3">
      <c r="A101" s="1" t="s">
        <v>9</v>
      </c>
      <c r="B101" s="1" t="s">
        <v>19</v>
      </c>
      <c r="C101" s="1" t="s">
        <v>24</v>
      </c>
      <c r="D101" s="1" t="s">
        <v>47</v>
      </c>
      <c r="E101" s="5">
        <v>400</v>
      </c>
    </row>
    <row r="102" spans="1:7" x14ac:dyDescent="0.3">
      <c r="A102" s="1" t="s">
        <v>10</v>
      </c>
      <c r="B102" s="1" t="s">
        <v>18</v>
      </c>
      <c r="C102" s="1" t="s">
        <v>20</v>
      </c>
      <c r="D102" s="1" t="s">
        <v>25</v>
      </c>
      <c r="E102" s="5">
        <v>470</v>
      </c>
      <c r="F102" s="2" t="s">
        <v>93</v>
      </c>
      <c r="G102" s="1" t="s">
        <v>146</v>
      </c>
    </row>
    <row r="103" spans="1:7" x14ac:dyDescent="0.3">
      <c r="A103" s="1" t="s">
        <v>10</v>
      </c>
      <c r="B103" s="1" t="s">
        <v>18</v>
      </c>
      <c r="C103" s="1" t="s">
        <v>20</v>
      </c>
      <c r="D103" s="1" t="s">
        <v>26</v>
      </c>
      <c r="E103" s="5">
        <v>350</v>
      </c>
      <c r="F103" s="2" t="s">
        <v>95</v>
      </c>
      <c r="G103" s="1" t="s">
        <v>146</v>
      </c>
    </row>
    <row r="104" spans="1:7" x14ac:dyDescent="0.3">
      <c r="A104" s="1" t="s">
        <v>10</v>
      </c>
      <c r="B104" s="1" t="s">
        <v>18</v>
      </c>
      <c r="C104" s="1" t="s">
        <v>20</v>
      </c>
      <c r="D104" s="1" t="s">
        <v>27</v>
      </c>
      <c r="E104" s="5">
        <v>85</v>
      </c>
      <c r="F104" s="2" t="s">
        <v>94</v>
      </c>
      <c r="G104" s="1" t="s">
        <v>146</v>
      </c>
    </row>
    <row r="105" spans="1:7" x14ac:dyDescent="0.3">
      <c r="A105" s="1" t="s">
        <v>10</v>
      </c>
      <c r="B105" s="1" t="s">
        <v>18</v>
      </c>
      <c r="C105" s="1" t="s">
        <v>20</v>
      </c>
      <c r="D105" s="1" t="s">
        <v>28</v>
      </c>
      <c r="E105" s="5">
        <v>385</v>
      </c>
      <c r="F105" s="2" t="s">
        <v>96</v>
      </c>
      <c r="G105" s="1" t="s">
        <v>147</v>
      </c>
    </row>
    <row r="106" spans="1:7" x14ac:dyDescent="0.3">
      <c r="A106" s="1" t="s">
        <v>10</v>
      </c>
      <c r="B106" s="1" t="s">
        <v>18</v>
      </c>
      <c r="C106" s="1" t="s">
        <v>20</v>
      </c>
      <c r="D106" s="1" t="s">
        <v>29</v>
      </c>
      <c r="E106" s="5">
        <v>100</v>
      </c>
      <c r="F106" s="2" t="s">
        <v>97</v>
      </c>
      <c r="G106" s="1" t="s">
        <v>146</v>
      </c>
    </row>
    <row r="107" spans="1:7" x14ac:dyDescent="0.3">
      <c r="A107" s="1" t="s">
        <v>10</v>
      </c>
      <c r="B107" s="1" t="s">
        <v>18</v>
      </c>
      <c r="C107" s="1" t="s">
        <v>20</v>
      </c>
      <c r="D107" s="1" t="s">
        <v>30</v>
      </c>
      <c r="E107" s="5">
        <v>270</v>
      </c>
      <c r="F107" s="2" t="s">
        <v>98</v>
      </c>
      <c r="G107" s="1" t="s">
        <v>146</v>
      </c>
    </row>
    <row r="108" spans="1:7" x14ac:dyDescent="0.3">
      <c r="A108" s="1" t="s">
        <v>10</v>
      </c>
      <c r="B108" s="1" t="s">
        <v>18</v>
      </c>
      <c r="C108" s="1" t="s">
        <v>20</v>
      </c>
      <c r="D108" s="1" t="s">
        <v>31</v>
      </c>
      <c r="E108" s="5">
        <v>1650</v>
      </c>
      <c r="F108" s="2" t="s">
        <v>99</v>
      </c>
      <c r="G108" s="1" t="s">
        <v>146</v>
      </c>
    </row>
    <row r="109" spans="1:7" x14ac:dyDescent="0.3">
      <c r="A109" s="1" t="s">
        <v>10</v>
      </c>
      <c r="B109" s="1" t="s">
        <v>18</v>
      </c>
      <c r="C109" s="1" t="s">
        <v>20</v>
      </c>
      <c r="D109" s="1" t="s">
        <v>32</v>
      </c>
      <c r="E109" s="5">
        <v>77</v>
      </c>
      <c r="F109" s="2" t="s">
        <v>93</v>
      </c>
      <c r="G109" s="1" t="s">
        <v>146</v>
      </c>
    </row>
    <row r="110" spans="1:7" x14ac:dyDescent="0.3">
      <c r="A110" s="1" t="s">
        <v>10</v>
      </c>
      <c r="B110" s="1" t="s">
        <v>18</v>
      </c>
      <c r="C110" s="1" t="s">
        <v>20</v>
      </c>
      <c r="D110" s="1" t="s">
        <v>33</v>
      </c>
      <c r="E110" s="5">
        <v>450</v>
      </c>
      <c r="F110" s="2" t="s">
        <v>100</v>
      </c>
      <c r="G110" s="1" t="s">
        <v>146</v>
      </c>
    </row>
    <row r="111" spans="1:7" x14ac:dyDescent="0.3">
      <c r="A111" s="1" t="s">
        <v>10</v>
      </c>
      <c r="B111" s="1" t="s">
        <v>18</v>
      </c>
      <c r="C111" s="1" t="s">
        <v>21</v>
      </c>
      <c r="D111" s="1" t="s">
        <v>34</v>
      </c>
      <c r="E111" s="5">
        <v>1210</v>
      </c>
      <c r="F111" s="2" t="s">
        <v>95</v>
      </c>
      <c r="G111" s="1" t="s">
        <v>146</v>
      </c>
    </row>
    <row r="112" spans="1:7" x14ac:dyDescent="0.3">
      <c r="A112" s="1" t="s">
        <v>10</v>
      </c>
      <c r="B112" s="1" t="s">
        <v>18</v>
      </c>
      <c r="C112" s="1" t="s">
        <v>21</v>
      </c>
      <c r="D112" s="1" t="s">
        <v>35</v>
      </c>
      <c r="E112" s="5">
        <v>2000</v>
      </c>
      <c r="F112" s="2" t="s">
        <v>97</v>
      </c>
      <c r="G112" s="1" t="s">
        <v>146</v>
      </c>
    </row>
    <row r="113" spans="1:7" x14ac:dyDescent="0.3">
      <c r="A113" s="1" t="s">
        <v>10</v>
      </c>
      <c r="B113" s="1" t="s">
        <v>18</v>
      </c>
      <c r="C113" s="1" t="s">
        <v>21</v>
      </c>
      <c r="D113" s="1" t="s">
        <v>36</v>
      </c>
      <c r="E113" s="5">
        <v>500</v>
      </c>
      <c r="F113" s="2" t="s">
        <v>98</v>
      </c>
      <c r="G113" s="1" t="s">
        <v>146</v>
      </c>
    </row>
    <row r="114" spans="1:7" x14ac:dyDescent="0.3">
      <c r="A114" s="1" t="s">
        <v>10</v>
      </c>
      <c r="B114" s="1" t="s">
        <v>18</v>
      </c>
      <c r="C114" s="1" t="s">
        <v>22</v>
      </c>
      <c r="D114" s="1" t="s">
        <v>25</v>
      </c>
      <c r="E114" s="5">
        <v>100</v>
      </c>
      <c r="F114" s="2" t="s">
        <v>99</v>
      </c>
      <c r="G114" s="1" t="s">
        <v>146</v>
      </c>
    </row>
    <row r="115" spans="1:7" x14ac:dyDescent="0.3">
      <c r="A115" s="1" t="s">
        <v>10</v>
      </c>
      <c r="B115" s="1" t="s">
        <v>18</v>
      </c>
      <c r="C115" s="1" t="s">
        <v>22</v>
      </c>
      <c r="D115" s="1" t="s">
        <v>37</v>
      </c>
      <c r="E115" s="5">
        <v>352</v>
      </c>
      <c r="F115" s="2" t="s">
        <v>93</v>
      </c>
      <c r="G115" s="1" t="s">
        <v>146</v>
      </c>
    </row>
    <row r="116" spans="1:7" x14ac:dyDescent="0.3">
      <c r="A116" s="1" t="s">
        <v>10</v>
      </c>
      <c r="B116" s="1" t="s">
        <v>18</v>
      </c>
      <c r="C116" s="1" t="s">
        <v>22</v>
      </c>
      <c r="D116" s="1" t="s">
        <v>38</v>
      </c>
      <c r="E116" s="5">
        <v>100</v>
      </c>
      <c r="F116" s="2" t="s">
        <v>96</v>
      </c>
      <c r="G116" s="1" t="s">
        <v>148</v>
      </c>
    </row>
    <row r="117" spans="1:7" x14ac:dyDescent="0.3">
      <c r="A117" s="1" t="s">
        <v>10</v>
      </c>
      <c r="B117" s="1" t="s">
        <v>18</v>
      </c>
      <c r="C117" s="1" t="s">
        <v>22</v>
      </c>
      <c r="D117" s="1" t="s">
        <v>39</v>
      </c>
      <c r="E117" s="5">
        <v>200</v>
      </c>
      <c r="F117" s="2" t="s">
        <v>97</v>
      </c>
      <c r="G117" s="1" t="s">
        <v>146</v>
      </c>
    </row>
    <row r="118" spans="1:7" x14ac:dyDescent="0.3">
      <c r="A118" s="1" t="s">
        <v>10</v>
      </c>
      <c r="B118" s="1" t="s">
        <v>18</v>
      </c>
      <c r="C118" s="1" t="s">
        <v>22</v>
      </c>
      <c r="D118" s="1" t="s">
        <v>40</v>
      </c>
      <c r="E118" s="5">
        <v>150</v>
      </c>
      <c r="F118" s="2" t="s">
        <v>98</v>
      </c>
      <c r="G118" s="1" t="s">
        <v>146</v>
      </c>
    </row>
    <row r="119" spans="1:7" x14ac:dyDescent="0.3">
      <c r="A119" s="1" t="s">
        <v>10</v>
      </c>
      <c r="B119" s="1" t="s">
        <v>18</v>
      </c>
      <c r="C119" s="1" t="s">
        <v>22</v>
      </c>
      <c r="D119" s="1" t="s">
        <v>41</v>
      </c>
      <c r="E119" s="5">
        <v>960</v>
      </c>
      <c r="F119" s="2" t="s">
        <v>99</v>
      </c>
      <c r="G119" s="1" t="s">
        <v>146</v>
      </c>
    </row>
    <row r="120" spans="1:7" x14ac:dyDescent="0.3">
      <c r="A120" s="1" t="s">
        <v>10</v>
      </c>
      <c r="B120" s="1" t="s">
        <v>18</v>
      </c>
      <c r="C120" s="1" t="s">
        <v>22</v>
      </c>
      <c r="D120" s="1" t="s">
        <v>42</v>
      </c>
      <c r="E120" s="5">
        <v>100</v>
      </c>
      <c r="F120" s="2" t="s">
        <v>93</v>
      </c>
      <c r="G120" s="1" t="s">
        <v>146</v>
      </c>
    </row>
    <row r="121" spans="1:7" x14ac:dyDescent="0.3">
      <c r="A121" s="1" t="s">
        <v>10</v>
      </c>
      <c r="B121" s="1" t="s">
        <v>18</v>
      </c>
      <c r="C121" s="1" t="s">
        <v>22</v>
      </c>
      <c r="D121" s="1" t="s">
        <v>43</v>
      </c>
      <c r="E121" s="5">
        <v>30</v>
      </c>
      <c r="F121" s="2" t="s">
        <v>100</v>
      </c>
      <c r="G121" s="1" t="s">
        <v>146</v>
      </c>
    </row>
    <row r="122" spans="1:7" x14ac:dyDescent="0.3">
      <c r="A122" s="1" t="s">
        <v>10</v>
      </c>
      <c r="B122" s="1" t="s">
        <v>18</v>
      </c>
      <c r="C122" s="1" t="s">
        <v>22</v>
      </c>
      <c r="D122" s="1" t="s">
        <v>33</v>
      </c>
      <c r="E122" s="5">
        <v>50</v>
      </c>
      <c r="F122" s="2" t="s">
        <v>95</v>
      </c>
      <c r="G122" s="1" t="s">
        <v>146</v>
      </c>
    </row>
    <row r="123" spans="1:7" x14ac:dyDescent="0.3">
      <c r="A123" s="1" t="s">
        <v>10</v>
      </c>
      <c r="B123" s="1" t="s">
        <v>19</v>
      </c>
      <c r="C123" s="1" t="s">
        <v>23</v>
      </c>
      <c r="D123" s="1" t="s">
        <v>44</v>
      </c>
      <c r="E123" s="5">
        <v>14000</v>
      </c>
    </row>
    <row r="124" spans="1:7" x14ac:dyDescent="0.3">
      <c r="A124" s="1" t="s">
        <v>10</v>
      </c>
      <c r="B124" s="1" t="s">
        <v>19</v>
      </c>
      <c r="C124" s="1" t="s">
        <v>23</v>
      </c>
      <c r="D124" s="1" t="s">
        <v>45</v>
      </c>
      <c r="E124" s="5">
        <v>1500</v>
      </c>
    </row>
    <row r="125" spans="1:7" x14ac:dyDescent="0.3">
      <c r="A125" s="1" t="s">
        <v>10</v>
      </c>
      <c r="B125" s="1" t="s">
        <v>19</v>
      </c>
      <c r="C125" s="1" t="s">
        <v>24</v>
      </c>
      <c r="D125" s="1" t="s">
        <v>46</v>
      </c>
      <c r="E125" s="5">
        <v>1700</v>
      </c>
    </row>
    <row r="126" spans="1:7" x14ac:dyDescent="0.3">
      <c r="A126" s="1" t="s">
        <v>10</v>
      </c>
      <c r="B126" s="1" t="s">
        <v>19</v>
      </c>
      <c r="C126" s="1" t="s">
        <v>24</v>
      </c>
      <c r="D126" s="1" t="s">
        <v>47</v>
      </c>
      <c r="E126" s="5">
        <v>400</v>
      </c>
    </row>
    <row r="127" spans="1:7" x14ac:dyDescent="0.3">
      <c r="A127" s="1" t="s">
        <v>11</v>
      </c>
      <c r="B127" s="1" t="s">
        <v>18</v>
      </c>
      <c r="C127" s="1" t="s">
        <v>20</v>
      </c>
      <c r="D127" s="1" t="s">
        <v>25</v>
      </c>
      <c r="E127" s="5">
        <v>500</v>
      </c>
      <c r="F127" s="2" t="s">
        <v>101</v>
      </c>
      <c r="G127" s="1" t="s">
        <v>146</v>
      </c>
    </row>
    <row r="128" spans="1:7" x14ac:dyDescent="0.3">
      <c r="A128" s="1" t="s">
        <v>11</v>
      </c>
      <c r="B128" s="1" t="s">
        <v>18</v>
      </c>
      <c r="C128" s="1" t="s">
        <v>20</v>
      </c>
      <c r="D128" s="1" t="s">
        <v>26</v>
      </c>
      <c r="E128" s="5">
        <v>320</v>
      </c>
      <c r="F128" s="2" t="s">
        <v>102</v>
      </c>
      <c r="G128" s="1" t="s">
        <v>146</v>
      </c>
    </row>
    <row r="129" spans="1:7" x14ac:dyDescent="0.3">
      <c r="A129" s="1" t="s">
        <v>11</v>
      </c>
      <c r="B129" s="1" t="s">
        <v>18</v>
      </c>
      <c r="C129" s="1" t="s">
        <v>20</v>
      </c>
      <c r="D129" s="1" t="s">
        <v>27</v>
      </c>
      <c r="E129" s="5">
        <v>85</v>
      </c>
      <c r="F129" s="2" t="s">
        <v>103</v>
      </c>
      <c r="G129" s="1" t="s">
        <v>146</v>
      </c>
    </row>
    <row r="130" spans="1:7" x14ac:dyDescent="0.3">
      <c r="A130" s="1" t="s">
        <v>11</v>
      </c>
      <c r="B130" s="1" t="s">
        <v>18</v>
      </c>
      <c r="C130" s="1" t="s">
        <v>20</v>
      </c>
      <c r="D130" s="1" t="s">
        <v>28</v>
      </c>
      <c r="E130" s="5">
        <v>385</v>
      </c>
      <c r="F130" s="2" t="s">
        <v>104</v>
      </c>
      <c r="G130" s="1" t="s">
        <v>147</v>
      </c>
    </row>
    <row r="131" spans="1:7" x14ac:dyDescent="0.3">
      <c r="A131" s="1" t="s">
        <v>11</v>
      </c>
      <c r="B131" s="1" t="s">
        <v>18</v>
      </c>
      <c r="C131" s="1" t="s">
        <v>20</v>
      </c>
      <c r="D131" s="1" t="s">
        <v>29</v>
      </c>
      <c r="E131" s="5">
        <v>120</v>
      </c>
      <c r="F131" s="2" t="s">
        <v>105</v>
      </c>
      <c r="G131" s="1" t="s">
        <v>146</v>
      </c>
    </row>
    <row r="132" spans="1:7" x14ac:dyDescent="0.3">
      <c r="A132" s="1" t="s">
        <v>11</v>
      </c>
      <c r="B132" s="1" t="s">
        <v>18</v>
      </c>
      <c r="C132" s="1" t="s">
        <v>20</v>
      </c>
      <c r="D132" s="1" t="s">
        <v>30</v>
      </c>
      <c r="E132" s="5">
        <v>280</v>
      </c>
      <c r="F132" s="2" t="s">
        <v>106</v>
      </c>
      <c r="G132" s="1" t="s">
        <v>146</v>
      </c>
    </row>
    <row r="133" spans="1:7" x14ac:dyDescent="0.3">
      <c r="A133" s="1" t="s">
        <v>11</v>
      </c>
      <c r="B133" s="1" t="s">
        <v>18</v>
      </c>
      <c r="C133" s="1" t="s">
        <v>20</v>
      </c>
      <c r="D133" s="1" t="s">
        <v>31</v>
      </c>
      <c r="E133" s="5">
        <v>1700</v>
      </c>
      <c r="F133" s="2" t="s">
        <v>107</v>
      </c>
      <c r="G133" s="1" t="s">
        <v>146</v>
      </c>
    </row>
    <row r="134" spans="1:7" x14ac:dyDescent="0.3">
      <c r="A134" s="1" t="s">
        <v>11</v>
      </c>
      <c r="B134" s="1" t="s">
        <v>18</v>
      </c>
      <c r="C134" s="1" t="s">
        <v>20</v>
      </c>
      <c r="D134" s="1" t="s">
        <v>32</v>
      </c>
      <c r="E134" s="5">
        <v>88</v>
      </c>
      <c r="F134" s="2" t="s">
        <v>101</v>
      </c>
      <c r="G134" s="1" t="s">
        <v>146</v>
      </c>
    </row>
    <row r="135" spans="1:7" x14ac:dyDescent="0.3">
      <c r="A135" s="1" t="s">
        <v>11</v>
      </c>
      <c r="B135" s="1" t="s">
        <v>18</v>
      </c>
      <c r="C135" s="1" t="s">
        <v>20</v>
      </c>
      <c r="D135" s="1" t="s">
        <v>33</v>
      </c>
      <c r="E135" s="5">
        <v>400</v>
      </c>
      <c r="F135" s="2" t="s">
        <v>108</v>
      </c>
      <c r="G135" s="1" t="s">
        <v>146</v>
      </c>
    </row>
    <row r="136" spans="1:7" x14ac:dyDescent="0.3">
      <c r="A136" s="1" t="s">
        <v>11</v>
      </c>
      <c r="B136" s="1" t="s">
        <v>18</v>
      </c>
      <c r="C136" s="1" t="s">
        <v>21</v>
      </c>
      <c r="D136" s="1" t="s">
        <v>34</v>
      </c>
      <c r="E136" s="5">
        <v>1200</v>
      </c>
      <c r="F136" s="2" t="s">
        <v>109</v>
      </c>
      <c r="G136" s="1" t="s">
        <v>147</v>
      </c>
    </row>
    <row r="137" spans="1:7" x14ac:dyDescent="0.3">
      <c r="A137" s="1" t="s">
        <v>11</v>
      </c>
      <c r="B137" s="1" t="s">
        <v>18</v>
      </c>
      <c r="C137" s="1" t="s">
        <v>21</v>
      </c>
      <c r="D137" s="1" t="s">
        <v>35</v>
      </c>
      <c r="E137" s="5">
        <v>1500</v>
      </c>
      <c r="F137" s="2" t="s">
        <v>105</v>
      </c>
      <c r="G137" s="1" t="s">
        <v>146</v>
      </c>
    </row>
    <row r="138" spans="1:7" x14ac:dyDescent="0.3">
      <c r="A138" s="1" t="s">
        <v>11</v>
      </c>
      <c r="B138" s="1" t="s">
        <v>18</v>
      </c>
      <c r="C138" s="1" t="s">
        <v>21</v>
      </c>
      <c r="D138" s="1" t="s">
        <v>36</v>
      </c>
      <c r="E138" s="5">
        <v>300</v>
      </c>
      <c r="F138" s="2" t="s">
        <v>106</v>
      </c>
      <c r="G138" s="1" t="s">
        <v>146</v>
      </c>
    </row>
    <row r="139" spans="1:7" x14ac:dyDescent="0.3">
      <c r="A139" s="1" t="s">
        <v>11</v>
      </c>
      <c r="B139" s="1" t="s">
        <v>18</v>
      </c>
      <c r="C139" s="1" t="s">
        <v>22</v>
      </c>
      <c r="D139" s="1" t="s">
        <v>25</v>
      </c>
      <c r="E139" s="5">
        <v>90</v>
      </c>
      <c r="F139" s="2" t="s">
        <v>110</v>
      </c>
      <c r="G139" s="1" t="s">
        <v>146</v>
      </c>
    </row>
    <row r="140" spans="1:7" x14ac:dyDescent="0.3">
      <c r="A140" s="1" t="s">
        <v>11</v>
      </c>
      <c r="B140" s="1" t="s">
        <v>18</v>
      </c>
      <c r="C140" s="1" t="s">
        <v>22</v>
      </c>
      <c r="D140" s="1" t="s">
        <v>37</v>
      </c>
      <c r="E140" s="5">
        <v>380</v>
      </c>
      <c r="F140" s="2" t="s">
        <v>101</v>
      </c>
      <c r="G140" s="1" t="s">
        <v>146</v>
      </c>
    </row>
    <row r="141" spans="1:7" x14ac:dyDescent="0.3">
      <c r="A141" s="1" t="s">
        <v>11</v>
      </c>
      <c r="B141" s="1" t="s">
        <v>18</v>
      </c>
      <c r="C141" s="1" t="s">
        <v>22</v>
      </c>
      <c r="D141" s="1" t="s">
        <v>38</v>
      </c>
      <c r="E141" s="5">
        <v>90</v>
      </c>
      <c r="F141" s="2" t="s">
        <v>104</v>
      </c>
      <c r="G141" s="1" t="s">
        <v>146</v>
      </c>
    </row>
    <row r="142" spans="1:7" x14ac:dyDescent="0.3">
      <c r="A142" s="1" t="s">
        <v>11</v>
      </c>
      <c r="B142" s="1" t="s">
        <v>18</v>
      </c>
      <c r="C142" s="1" t="s">
        <v>22</v>
      </c>
      <c r="D142" s="1" t="s">
        <v>39</v>
      </c>
      <c r="E142" s="5">
        <v>250</v>
      </c>
      <c r="F142" s="2" t="s">
        <v>105</v>
      </c>
      <c r="G142" s="1" t="s">
        <v>146</v>
      </c>
    </row>
    <row r="143" spans="1:7" x14ac:dyDescent="0.3">
      <c r="A143" s="1" t="s">
        <v>11</v>
      </c>
      <c r="B143" s="1" t="s">
        <v>18</v>
      </c>
      <c r="C143" s="1" t="s">
        <v>22</v>
      </c>
      <c r="D143" s="1" t="s">
        <v>40</v>
      </c>
      <c r="E143" s="5">
        <v>100</v>
      </c>
      <c r="F143" s="2" t="s">
        <v>106</v>
      </c>
      <c r="G143" s="1" t="s">
        <v>147</v>
      </c>
    </row>
    <row r="144" spans="1:7" x14ac:dyDescent="0.3">
      <c r="A144" s="1" t="s">
        <v>11</v>
      </c>
      <c r="B144" s="1" t="s">
        <v>18</v>
      </c>
      <c r="C144" s="1" t="s">
        <v>22</v>
      </c>
      <c r="D144" s="1" t="s">
        <v>41</v>
      </c>
      <c r="E144" s="5">
        <v>950</v>
      </c>
      <c r="F144" s="2" t="s">
        <v>110</v>
      </c>
      <c r="G144" s="1" t="s">
        <v>146</v>
      </c>
    </row>
    <row r="145" spans="1:7" x14ac:dyDescent="0.3">
      <c r="A145" s="1" t="s">
        <v>11</v>
      </c>
      <c r="B145" s="1" t="s">
        <v>18</v>
      </c>
      <c r="C145" s="1" t="s">
        <v>22</v>
      </c>
      <c r="D145" s="1" t="s">
        <v>42</v>
      </c>
      <c r="E145" s="5">
        <v>120</v>
      </c>
      <c r="F145" s="2" t="s">
        <v>101</v>
      </c>
      <c r="G145" s="1" t="s">
        <v>146</v>
      </c>
    </row>
    <row r="146" spans="1:7" x14ac:dyDescent="0.3">
      <c r="A146" s="1" t="s">
        <v>11</v>
      </c>
      <c r="B146" s="1" t="s">
        <v>18</v>
      </c>
      <c r="C146" s="1" t="s">
        <v>22</v>
      </c>
      <c r="D146" s="1" t="s">
        <v>43</v>
      </c>
      <c r="E146" s="5">
        <v>33</v>
      </c>
      <c r="F146" s="2" t="s">
        <v>108</v>
      </c>
      <c r="G146" s="1" t="s">
        <v>146</v>
      </c>
    </row>
    <row r="147" spans="1:7" x14ac:dyDescent="0.3">
      <c r="A147" s="1" t="s">
        <v>11</v>
      </c>
      <c r="B147" s="1" t="s">
        <v>18</v>
      </c>
      <c r="C147" s="1" t="s">
        <v>22</v>
      </c>
      <c r="D147" s="1" t="s">
        <v>33</v>
      </c>
      <c r="E147" s="5">
        <v>54</v>
      </c>
      <c r="F147" s="2" t="s">
        <v>109</v>
      </c>
      <c r="G147" s="1" t="s">
        <v>146</v>
      </c>
    </row>
    <row r="148" spans="1:7" x14ac:dyDescent="0.3">
      <c r="A148" s="1" t="s">
        <v>11</v>
      </c>
      <c r="B148" s="1" t="s">
        <v>19</v>
      </c>
      <c r="C148" s="1" t="s">
        <v>23</v>
      </c>
      <c r="D148" s="1" t="s">
        <v>44</v>
      </c>
      <c r="E148" s="5">
        <v>15000</v>
      </c>
    </row>
    <row r="149" spans="1:7" x14ac:dyDescent="0.3">
      <c r="A149" s="1" t="s">
        <v>11</v>
      </c>
      <c r="B149" s="1" t="s">
        <v>19</v>
      </c>
      <c r="C149" s="1" t="s">
        <v>23</v>
      </c>
      <c r="D149" s="1" t="s">
        <v>45</v>
      </c>
      <c r="E149" s="5">
        <v>2300</v>
      </c>
    </row>
    <row r="150" spans="1:7" x14ac:dyDescent="0.3">
      <c r="A150" s="1" t="s">
        <v>11</v>
      </c>
      <c r="B150" s="1" t="s">
        <v>19</v>
      </c>
      <c r="C150" s="1" t="s">
        <v>24</v>
      </c>
      <c r="D150" s="1" t="s">
        <v>46</v>
      </c>
      <c r="E150" s="5">
        <v>1900</v>
      </c>
    </row>
    <row r="151" spans="1:7" x14ac:dyDescent="0.3">
      <c r="A151" s="1" t="s">
        <v>11</v>
      </c>
      <c r="B151" s="1" t="s">
        <v>19</v>
      </c>
      <c r="C151" s="1" t="s">
        <v>24</v>
      </c>
      <c r="D151" s="1" t="s">
        <v>47</v>
      </c>
      <c r="E151" s="5">
        <v>500</v>
      </c>
    </row>
    <row r="152" spans="1:7" x14ac:dyDescent="0.3">
      <c r="A152" s="1" t="s">
        <v>12</v>
      </c>
      <c r="B152" s="1" t="s">
        <v>18</v>
      </c>
      <c r="C152" s="1" t="s">
        <v>20</v>
      </c>
      <c r="D152" s="1" t="s">
        <v>25</v>
      </c>
      <c r="E152" s="5">
        <v>450</v>
      </c>
      <c r="F152" s="2" t="s">
        <v>111</v>
      </c>
      <c r="G152" s="1" t="s">
        <v>146</v>
      </c>
    </row>
    <row r="153" spans="1:7" x14ac:dyDescent="0.3">
      <c r="A153" s="1" t="s">
        <v>12</v>
      </c>
      <c r="B153" s="1" t="s">
        <v>18</v>
      </c>
      <c r="C153" s="1" t="s">
        <v>20</v>
      </c>
      <c r="D153" s="1" t="s">
        <v>26</v>
      </c>
      <c r="E153" s="5">
        <v>300</v>
      </c>
      <c r="F153" s="2" t="s">
        <v>112</v>
      </c>
      <c r="G153" s="1" t="s">
        <v>146</v>
      </c>
    </row>
    <row r="154" spans="1:7" x14ac:dyDescent="0.3">
      <c r="A154" s="1" t="s">
        <v>12</v>
      </c>
      <c r="B154" s="1" t="s">
        <v>18</v>
      </c>
      <c r="C154" s="1" t="s">
        <v>20</v>
      </c>
      <c r="D154" s="1" t="s">
        <v>27</v>
      </c>
      <c r="E154" s="5">
        <v>88</v>
      </c>
      <c r="F154" s="2" t="s">
        <v>112</v>
      </c>
      <c r="G154" s="1" t="s">
        <v>146</v>
      </c>
    </row>
    <row r="155" spans="1:7" x14ac:dyDescent="0.3">
      <c r="A155" s="1" t="s">
        <v>12</v>
      </c>
      <c r="B155" s="1" t="s">
        <v>18</v>
      </c>
      <c r="C155" s="1" t="s">
        <v>20</v>
      </c>
      <c r="D155" s="1" t="s">
        <v>28</v>
      </c>
      <c r="E155" s="5">
        <v>385</v>
      </c>
      <c r="F155" s="2" t="s">
        <v>113</v>
      </c>
      <c r="G155" s="1" t="s">
        <v>146</v>
      </c>
    </row>
    <row r="156" spans="1:7" x14ac:dyDescent="0.3">
      <c r="A156" s="1" t="s">
        <v>12</v>
      </c>
      <c r="B156" s="1" t="s">
        <v>18</v>
      </c>
      <c r="C156" s="1" t="s">
        <v>20</v>
      </c>
      <c r="D156" s="1" t="s">
        <v>29</v>
      </c>
      <c r="E156" s="5">
        <v>110</v>
      </c>
      <c r="F156" s="2" t="s">
        <v>114</v>
      </c>
      <c r="G156" s="1" t="s">
        <v>146</v>
      </c>
    </row>
    <row r="157" spans="1:7" x14ac:dyDescent="0.3">
      <c r="A157" s="1" t="s">
        <v>12</v>
      </c>
      <c r="B157" s="1" t="s">
        <v>18</v>
      </c>
      <c r="C157" s="1" t="s">
        <v>20</v>
      </c>
      <c r="D157" s="1" t="s">
        <v>30</v>
      </c>
      <c r="E157" s="5">
        <v>240</v>
      </c>
      <c r="F157" s="2" t="s">
        <v>115</v>
      </c>
      <c r="G157" s="1" t="s">
        <v>146</v>
      </c>
    </row>
    <row r="158" spans="1:7" x14ac:dyDescent="0.3">
      <c r="A158" s="1" t="s">
        <v>12</v>
      </c>
      <c r="B158" s="1" t="s">
        <v>18</v>
      </c>
      <c r="C158" s="1" t="s">
        <v>20</v>
      </c>
      <c r="D158" s="1" t="s">
        <v>31</v>
      </c>
      <c r="E158" s="5">
        <v>1660</v>
      </c>
      <c r="F158" s="2" t="s">
        <v>116</v>
      </c>
      <c r="G158" s="1" t="s">
        <v>146</v>
      </c>
    </row>
    <row r="159" spans="1:7" x14ac:dyDescent="0.3">
      <c r="A159" s="1" t="s">
        <v>12</v>
      </c>
      <c r="B159" s="1" t="s">
        <v>18</v>
      </c>
      <c r="C159" s="1" t="s">
        <v>20</v>
      </c>
      <c r="D159" s="1" t="s">
        <v>32</v>
      </c>
      <c r="E159" s="5">
        <v>88</v>
      </c>
      <c r="F159" s="2" t="s">
        <v>111</v>
      </c>
      <c r="G159" s="1" t="s">
        <v>146</v>
      </c>
    </row>
    <row r="160" spans="1:7" x14ac:dyDescent="0.3">
      <c r="A160" s="1" t="s">
        <v>12</v>
      </c>
      <c r="B160" s="1" t="s">
        <v>18</v>
      </c>
      <c r="C160" s="1" t="s">
        <v>20</v>
      </c>
      <c r="D160" s="1" t="s">
        <v>33</v>
      </c>
      <c r="E160" s="5">
        <v>350</v>
      </c>
      <c r="F160" s="2" t="s">
        <v>117</v>
      </c>
      <c r="G160" s="1" t="s">
        <v>146</v>
      </c>
    </row>
    <row r="161" spans="1:7" x14ac:dyDescent="0.3">
      <c r="A161" s="1" t="s">
        <v>12</v>
      </c>
      <c r="B161" s="1" t="s">
        <v>18</v>
      </c>
      <c r="C161" s="1" t="s">
        <v>21</v>
      </c>
      <c r="D161" s="1" t="s">
        <v>34</v>
      </c>
      <c r="E161" s="5">
        <v>1250</v>
      </c>
      <c r="F161" s="2" t="s">
        <v>118</v>
      </c>
      <c r="G161" s="1" t="s">
        <v>146</v>
      </c>
    </row>
    <row r="162" spans="1:7" x14ac:dyDescent="0.3">
      <c r="A162" s="1" t="s">
        <v>12</v>
      </c>
      <c r="B162" s="1" t="s">
        <v>18</v>
      </c>
      <c r="C162" s="1" t="s">
        <v>21</v>
      </c>
      <c r="D162" s="1" t="s">
        <v>35</v>
      </c>
      <c r="E162" s="5">
        <v>1000</v>
      </c>
      <c r="F162" s="2" t="s">
        <v>114</v>
      </c>
      <c r="G162" s="1" t="s">
        <v>146</v>
      </c>
    </row>
    <row r="163" spans="1:7" x14ac:dyDescent="0.3">
      <c r="A163" s="1" t="s">
        <v>12</v>
      </c>
      <c r="B163" s="1" t="s">
        <v>18</v>
      </c>
      <c r="C163" s="1" t="s">
        <v>21</v>
      </c>
      <c r="D163" s="1" t="s">
        <v>36</v>
      </c>
      <c r="E163" s="5">
        <v>250</v>
      </c>
      <c r="F163" s="2" t="s">
        <v>115</v>
      </c>
      <c r="G163" s="1" t="s">
        <v>146</v>
      </c>
    </row>
    <row r="164" spans="1:7" x14ac:dyDescent="0.3">
      <c r="A164" s="1" t="s">
        <v>12</v>
      </c>
      <c r="B164" s="1" t="s">
        <v>18</v>
      </c>
      <c r="C164" s="1" t="s">
        <v>22</v>
      </c>
      <c r="D164" s="1" t="s">
        <v>25</v>
      </c>
      <c r="E164" s="5">
        <v>100</v>
      </c>
      <c r="F164" s="2" t="s">
        <v>116</v>
      </c>
      <c r="G164" s="1" t="s">
        <v>146</v>
      </c>
    </row>
    <row r="165" spans="1:7" x14ac:dyDescent="0.3">
      <c r="A165" s="1" t="s">
        <v>12</v>
      </c>
      <c r="B165" s="1" t="s">
        <v>18</v>
      </c>
      <c r="C165" s="1" t="s">
        <v>22</v>
      </c>
      <c r="D165" s="1" t="s">
        <v>37</v>
      </c>
      <c r="E165" s="5">
        <v>350</v>
      </c>
      <c r="F165" s="2" t="s">
        <v>111</v>
      </c>
      <c r="G165" s="1" t="s">
        <v>146</v>
      </c>
    </row>
    <row r="166" spans="1:7" x14ac:dyDescent="0.3">
      <c r="A166" s="1" t="s">
        <v>12</v>
      </c>
      <c r="B166" s="1" t="s">
        <v>18</v>
      </c>
      <c r="C166" s="1" t="s">
        <v>22</v>
      </c>
      <c r="D166" s="1" t="s">
        <v>38</v>
      </c>
      <c r="E166" s="5">
        <v>100</v>
      </c>
      <c r="F166" s="2" t="s">
        <v>113</v>
      </c>
      <c r="G166" s="1" t="s">
        <v>146</v>
      </c>
    </row>
    <row r="167" spans="1:7" x14ac:dyDescent="0.3">
      <c r="A167" s="1" t="s">
        <v>12</v>
      </c>
      <c r="B167" s="1" t="s">
        <v>18</v>
      </c>
      <c r="C167" s="1" t="s">
        <v>22</v>
      </c>
      <c r="D167" s="1" t="s">
        <v>39</v>
      </c>
      <c r="E167" s="5">
        <v>250</v>
      </c>
      <c r="F167" s="2" t="s">
        <v>114</v>
      </c>
      <c r="G167" s="1" t="s">
        <v>146</v>
      </c>
    </row>
    <row r="168" spans="1:7" x14ac:dyDescent="0.3">
      <c r="A168" s="1" t="s">
        <v>12</v>
      </c>
      <c r="B168" s="1" t="s">
        <v>18</v>
      </c>
      <c r="C168" s="1" t="s">
        <v>22</v>
      </c>
      <c r="D168" s="1" t="s">
        <v>40</v>
      </c>
      <c r="E168" s="5">
        <v>120</v>
      </c>
      <c r="F168" s="2" t="s">
        <v>115</v>
      </c>
      <c r="G168" s="1" t="s">
        <v>146</v>
      </c>
    </row>
    <row r="169" spans="1:7" x14ac:dyDescent="0.3">
      <c r="A169" s="1" t="s">
        <v>12</v>
      </c>
      <c r="B169" s="1" t="s">
        <v>18</v>
      </c>
      <c r="C169" s="1" t="s">
        <v>22</v>
      </c>
      <c r="D169" s="1" t="s">
        <v>41</v>
      </c>
      <c r="E169" s="5">
        <v>900</v>
      </c>
      <c r="F169" s="2" t="s">
        <v>116</v>
      </c>
      <c r="G169" s="1" t="s">
        <v>146</v>
      </c>
    </row>
    <row r="170" spans="1:7" x14ac:dyDescent="0.3">
      <c r="A170" s="1" t="s">
        <v>12</v>
      </c>
      <c r="B170" s="1" t="s">
        <v>18</v>
      </c>
      <c r="C170" s="1" t="s">
        <v>22</v>
      </c>
      <c r="D170" s="1" t="s">
        <v>42</v>
      </c>
      <c r="E170" s="5">
        <v>120</v>
      </c>
      <c r="F170" s="2" t="s">
        <v>111</v>
      </c>
      <c r="G170" s="1" t="s">
        <v>146</v>
      </c>
    </row>
    <row r="171" spans="1:7" x14ac:dyDescent="0.3">
      <c r="A171" s="1" t="s">
        <v>12</v>
      </c>
      <c r="B171" s="1" t="s">
        <v>18</v>
      </c>
      <c r="C171" s="1" t="s">
        <v>22</v>
      </c>
      <c r="D171" s="1" t="s">
        <v>43</v>
      </c>
      <c r="E171" s="5">
        <v>30</v>
      </c>
      <c r="F171" s="2" t="s">
        <v>117</v>
      </c>
      <c r="G171" s="1" t="s">
        <v>146</v>
      </c>
    </row>
    <row r="172" spans="1:7" x14ac:dyDescent="0.3">
      <c r="A172" s="1" t="s">
        <v>12</v>
      </c>
      <c r="B172" s="1" t="s">
        <v>18</v>
      </c>
      <c r="C172" s="1" t="s">
        <v>22</v>
      </c>
      <c r="D172" s="1" t="s">
        <v>33</v>
      </c>
      <c r="E172" s="5">
        <v>55</v>
      </c>
      <c r="F172" s="2" t="s">
        <v>118</v>
      </c>
      <c r="G172" s="1" t="s">
        <v>146</v>
      </c>
    </row>
    <row r="173" spans="1:7" x14ac:dyDescent="0.3">
      <c r="A173" s="1" t="s">
        <v>12</v>
      </c>
      <c r="B173" s="1" t="s">
        <v>19</v>
      </c>
      <c r="C173" s="1" t="s">
        <v>23</v>
      </c>
      <c r="D173" s="1" t="s">
        <v>44</v>
      </c>
      <c r="E173" s="5">
        <v>14500</v>
      </c>
    </row>
    <row r="174" spans="1:7" x14ac:dyDescent="0.3">
      <c r="A174" s="1" t="s">
        <v>12</v>
      </c>
      <c r="B174" s="1" t="s">
        <v>19</v>
      </c>
      <c r="C174" s="1" t="s">
        <v>23</v>
      </c>
      <c r="D174" s="1" t="s">
        <v>45</v>
      </c>
      <c r="E174" s="5">
        <v>2000</v>
      </c>
    </row>
    <row r="175" spans="1:7" x14ac:dyDescent="0.3">
      <c r="A175" s="1" t="s">
        <v>12</v>
      </c>
      <c r="B175" s="1" t="s">
        <v>19</v>
      </c>
      <c r="C175" s="1" t="s">
        <v>24</v>
      </c>
      <c r="D175" s="1" t="s">
        <v>46</v>
      </c>
      <c r="E175" s="5">
        <v>2000</v>
      </c>
    </row>
    <row r="176" spans="1:7" x14ac:dyDescent="0.3">
      <c r="A176" s="1" t="s">
        <v>12</v>
      </c>
      <c r="B176" s="1" t="s">
        <v>19</v>
      </c>
      <c r="C176" s="1" t="s">
        <v>24</v>
      </c>
      <c r="D176" s="1" t="s">
        <v>47</v>
      </c>
      <c r="E176" s="5">
        <v>600</v>
      </c>
    </row>
    <row r="177" spans="1:7" x14ac:dyDescent="0.3">
      <c r="A177" s="1" t="s">
        <v>13</v>
      </c>
      <c r="B177" s="1" t="s">
        <v>18</v>
      </c>
      <c r="C177" s="1" t="s">
        <v>20</v>
      </c>
      <c r="D177" s="1" t="s">
        <v>25</v>
      </c>
      <c r="E177" s="5">
        <v>450</v>
      </c>
      <c r="F177" s="2" t="s">
        <v>119</v>
      </c>
      <c r="G177" s="1" t="s">
        <v>146</v>
      </c>
    </row>
    <row r="178" spans="1:7" x14ac:dyDescent="0.3">
      <c r="A178" s="1" t="s">
        <v>13</v>
      </c>
      <c r="B178" s="1" t="s">
        <v>18</v>
      </c>
      <c r="C178" s="1" t="s">
        <v>20</v>
      </c>
      <c r="D178" s="1" t="s">
        <v>26</v>
      </c>
      <c r="E178" s="5">
        <v>300</v>
      </c>
      <c r="F178" s="2" t="s">
        <v>120</v>
      </c>
      <c r="G178" s="1" t="s">
        <v>146</v>
      </c>
    </row>
    <row r="179" spans="1:7" x14ac:dyDescent="0.3">
      <c r="A179" s="1" t="s">
        <v>13</v>
      </c>
      <c r="B179" s="1" t="s">
        <v>18</v>
      </c>
      <c r="C179" s="1" t="s">
        <v>20</v>
      </c>
      <c r="D179" s="1" t="s">
        <v>27</v>
      </c>
      <c r="E179" s="5">
        <v>88</v>
      </c>
      <c r="F179" s="2" t="s">
        <v>120</v>
      </c>
      <c r="G179" s="1" t="s">
        <v>146</v>
      </c>
    </row>
    <row r="180" spans="1:7" x14ac:dyDescent="0.3">
      <c r="A180" s="1" t="s">
        <v>13</v>
      </c>
      <c r="B180" s="1" t="s">
        <v>18</v>
      </c>
      <c r="C180" s="1" t="s">
        <v>20</v>
      </c>
      <c r="D180" s="1" t="s">
        <v>28</v>
      </c>
      <c r="E180" s="5">
        <v>385</v>
      </c>
      <c r="F180" s="2" t="s">
        <v>121</v>
      </c>
      <c r="G180" s="1" t="s">
        <v>146</v>
      </c>
    </row>
    <row r="181" spans="1:7" x14ac:dyDescent="0.3">
      <c r="A181" s="1" t="s">
        <v>13</v>
      </c>
      <c r="B181" s="1" t="s">
        <v>18</v>
      </c>
      <c r="C181" s="1" t="s">
        <v>20</v>
      </c>
      <c r="D181" s="1" t="s">
        <v>29</v>
      </c>
      <c r="E181" s="5">
        <v>110</v>
      </c>
      <c r="F181" s="2" t="s">
        <v>122</v>
      </c>
      <c r="G181" s="1" t="s">
        <v>147</v>
      </c>
    </row>
    <row r="182" spans="1:7" x14ac:dyDescent="0.3">
      <c r="A182" s="1" t="s">
        <v>13</v>
      </c>
      <c r="B182" s="1" t="s">
        <v>18</v>
      </c>
      <c r="C182" s="1" t="s">
        <v>20</v>
      </c>
      <c r="D182" s="1" t="s">
        <v>30</v>
      </c>
      <c r="E182" s="5">
        <v>240</v>
      </c>
      <c r="F182" s="2" t="s">
        <v>123</v>
      </c>
      <c r="G182" s="1" t="s">
        <v>146</v>
      </c>
    </row>
    <row r="183" spans="1:7" x14ac:dyDescent="0.3">
      <c r="A183" s="1" t="s">
        <v>13</v>
      </c>
      <c r="B183" s="1" t="s">
        <v>18</v>
      </c>
      <c r="C183" s="1" t="s">
        <v>20</v>
      </c>
      <c r="D183" s="1" t="s">
        <v>31</v>
      </c>
      <c r="E183" s="5">
        <v>1660</v>
      </c>
      <c r="F183" s="2" t="s">
        <v>124</v>
      </c>
      <c r="G183" s="1" t="s">
        <v>146</v>
      </c>
    </row>
    <row r="184" spans="1:7" x14ac:dyDescent="0.3">
      <c r="A184" s="1" t="s">
        <v>13</v>
      </c>
      <c r="B184" s="1" t="s">
        <v>18</v>
      </c>
      <c r="C184" s="1" t="s">
        <v>20</v>
      </c>
      <c r="D184" s="1" t="s">
        <v>32</v>
      </c>
      <c r="E184" s="5">
        <v>88</v>
      </c>
      <c r="F184" s="2" t="s">
        <v>119</v>
      </c>
      <c r="G184" s="1" t="s">
        <v>146</v>
      </c>
    </row>
    <row r="185" spans="1:7" x14ac:dyDescent="0.3">
      <c r="A185" s="1" t="s">
        <v>13</v>
      </c>
      <c r="B185" s="1" t="s">
        <v>18</v>
      </c>
      <c r="C185" s="1" t="s">
        <v>20</v>
      </c>
      <c r="D185" s="1" t="s">
        <v>33</v>
      </c>
      <c r="E185" s="5">
        <v>350</v>
      </c>
      <c r="F185" s="2" t="s">
        <v>125</v>
      </c>
      <c r="G185" s="1" t="s">
        <v>146</v>
      </c>
    </row>
    <row r="186" spans="1:7" x14ac:dyDescent="0.3">
      <c r="A186" s="1" t="s">
        <v>13</v>
      </c>
      <c r="B186" s="1" t="s">
        <v>18</v>
      </c>
      <c r="C186" s="1" t="s">
        <v>21</v>
      </c>
      <c r="D186" s="1" t="s">
        <v>34</v>
      </c>
      <c r="E186" s="5">
        <v>1250</v>
      </c>
      <c r="F186" s="2" t="s">
        <v>126</v>
      </c>
      <c r="G186" s="1" t="s">
        <v>146</v>
      </c>
    </row>
    <row r="187" spans="1:7" x14ac:dyDescent="0.3">
      <c r="A187" s="1" t="s">
        <v>13</v>
      </c>
      <c r="B187" s="1" t="s">
        <v>18</v>
      </c>
      <c r="C187" s="1" t="s">
        <v>21</v>
      </c>
      <c r="D187" s="1" t="s">
        <v>35</v>
      </c>
      <c r="E187" s="5">
        <v>1000</v>
      </c>
      <c r="F187" s="2" t="s">
        <v>122</v>
      </c>
      <c r="G187" s="1" t="s">
        <v>146</v>
      </c>
    </row>
    <row r="188" spans="1:7" x14ac:dyDescent="0.3">
      <c r="A188" s="1" t="s">
        <v>13</v>
      </c>
      <c r="B188" s="1" t="s">
        <v>18</v>
      </c>
      <c r="C188" s="1" t="s">
        <v>21</v>
      </c>
      <c r="D188" s="1" t="s">
        <v>36</v>
      </c>
      <c r="E188" s="5">
        <v>250</v>
      </c>
      <c r="F188" s="2" t="s">
        <v>123</v>
      </c>
      <c r="G188" s="1" t="s">
        <v>147</v>
      </c>
    </row>
    <row r="189" spans="1:7" x14ac:dyDescent="0.3">
      <c r="A189" s="1" t="s">
        <v>13</v>
      </c>
      <c r="B189" s="1" t="s">
        <v>18</v>
      </c>
      <c r="C189" s="1" t="s">
        <v>22</v>
      </c>
      <c r="D189" s="1" t="s">
        <v>25</v>
      </c>
      <c r="E189" s="5">
        <v>100</v>
      </c>
      <c r="F189" s="2" t="s">
        <v>124</v>
      </c>
      <c r="G189" s="1" t="s">
        <v>146</v>
      </c>
    </row>
    <row r="190" spans="1:7" x14ac:dyDescent="0.3">
      <c r="A190" s="1" t="s">
        <v>13</v>
      </c>
      <c r="B190" s="1" t="s">
        <v>18</v>
      </c>
      <c r="C190" s="1" t="s">
        <v>22</v>
      </c>
      <c r="D190" s="1" t="s">
        <v>37</v>
      </c>
      <c r="E190" s="5">
        <v>350</v>
      </c>
      <c r="F190" s="2" t="s">
        <v>119</v>
      </c>
      <c r="G190" s="1" t="s">
        <v>146</v>
      </c>
    </row>
    <row r="191" spans="1:7" x14ac:dyDescent="0.3">
      <c r="A191" s="1" t="s">
        <v>13</v>
      </c>
      <c r="B191" s="1" t="s">
        <v>18</v>
      </c>
      <c r="C191" s="1" t="s">
        <v>22</v>
      </c>
      <c r="D191" s="1" t="s">
        <v>38</v>
      </c>
      <c r="E191" s="5">
        <v>100</v>
      </c>
      <c r="F191" s="2" t="s">
        <v>121</v>
      </c>
      <c r="G191" s="1" t="s">
        <v>146</v>
      </c>
    </row>
    <row r="192" spans="1:7" x14ac:dyDescent="0.3">
      <c r="A192" s="1" t="s">
        <v>13</v>
      </c>
      <c r="B192" s="1" t="s">
        <v>18</v>
      </c>
      <c r="C192" s="1" t="s">
        <v>22</v>
      </c>
      <c r="D192" s="1" t="s">
        <v>39</v>
      </c>
      <c r="E192" s="5">
        <v>250</v>
      </c>
      <c r="F192" s="2" t="s">
        <v>122</v>
      </c>
      <c r="G192" s="1" t="s">
        <v>146</v>
      </c>
    </row>
    <row r="193" spans="1:7" x14ac:dyDescent="0.3">
      <c r="A193" s="1" t="s">
        <v>13</v>
      </c>
      <c r="B193" s="1" t="s">
        <v>18</v>
      </c>
      <c r="C193" s="1" t="s">
        <v>22</v>
      </c>
      <c r="D193" s="1" t="s">
        <v>40</v>
      </c>
      <c r="E193" s="5">
        <v>120</v>
      </c>
      <c r="F193" s="2" t="s">
        <v>123</v>
      </c>
      <c r="G193" s="1" t="s">
        <v>146</v>
      </c>
    </row>
    <row r="194" spans="1:7" x14ac:dyDescent="0.3">
      <c r="A194" s="1" t="s">
        <v>13</v>
      </c>
      <c r="B194" s="1" t="s">
        <v>18</v>
      </c>
      <c r="C194" s="1" t="s">
        <v>22</v>
      </c>
      <c r="D194" s="1" t="s">
        <v>41</v>
      </c>
      <c r="E194" s="5">
        <v>900</v>
      </c>
      <c r="F194" s="2" t="s">
        <v>124</v>
      </c>
      <c r="G194" s="1" t="s">
        <v>147</v>
      </c>
    </row>
    <row r="195" spans="1:7" x14ac:dyDescent="0.3">
      <c r="A195" s="1" t="s">
        <v>13</v>
      </c>
      <c r="B195" s="1" t="s">
        <v>18</v>
      </c>
      <c r="C195" s="1" t="s">
        <v>22</v>
      </c>
      <c r="D195" s="1" t="s">
        <v>42</v>
      </c>
      <c r="E195" s="5">
        <v>120</v>
      </c>
      <c r="F195" s="2" t="s">
        <v>119</v>
      </c>
      <c r="G195" s="1" t="s">
        <v>146</v>
      </c>
    </row>
    <row r="196" spans="1:7" x14ac:dyDescent="0.3">
      <c r="A196" s="1" t="s">
        <v>13</v>
      </c>
      <c r="B196" s="1" t="s">
        <v>18</v>
      </c>
      <c r="C196" s="1" t="s">
        <v>22</v>
      </c>
      <c r="D196" s="1" t="s">
        <v>43</v>
      </c>
      <c r="E196" s="5">
        <v>30</v>
      </c>
      <c r="F196" s="2" t="s">
        <v>125</v>
      </c>
      <c r="G196" s="1" t="s">
        <v>146</v>
      </c>
    </row>
    <row r="197" spans="1:7" x14ac:dyDescent="0.3">
      <c r="A197" s="1" t="s">
        <v>13</v>
      </c>
      <c r="B197" s="1" t="s">
        <v>18</v>
      </c>
      <c r="C197" s="1" t="s">
        <v>22</v>
      </c>
      <c r="D197" s="1" t="s">
        <v>33</v>
      </c>
      <c r="E197" s="5">
        <v>55</v>
      </c>
      <c r="F197" s="2" t="s">
        <v>126</v>
      </c>
      <c r="G197" s="1" t="s">
        <v>146</v>
      </c>
    </row>
    <row r="198" spans="1:7" x14ac:dyDescent="0.3">
      <c r="A198" s="1" t="s">
        <v>13</v>
      </c>
      <c r="B198" s="1" t="s">
        <v>19</v>
      </c>
      <c r="C198" s="1" t="s">
        <v>23</v>
      </c>
      <c r="D198" s="1" t="s">
        <v>44</v>
      </c>
      <c r="E198" s="5">
        <v>14500</v>
      </c>
    </row>
    <row r="199" spans="1:7" x14ac:dyDescent="0.3">
      <c r="A199" s="1" t="s">
        <v>13</v>
      </c>
      <c r="B199" s="1" t="s">
        <v>19</v>
      </c>
      <c r="C199" s="1" t="s">
        <v>23</v>
      </c>
      <c r="D199" s="1" t="s">
        <v>45</v>
      </c>
      <c r="E199" s="5">
        <v>2000</v>
      </c>
    </row>
    <row r="200" spans="1:7" x14ac:dyDescent="0.3">
      <c r="A200" s="1" t="s">
        <v>13</v>
      </c>
      <c r="B200" s="1" t="s">
        <v>19</v>
      </c>
      <c r="C200" s="1" t="s">
        <v>24</v>
      </c>
      <c r="D200" s="1" t="s">
        <v>46</v>
      </c>
      <c r="E200" s="5">
        <v>2000</v>
      </c>
    </row>
    <row r="201" spans="1:7" x14ac:dyDescent="0.3">
      <c r="A201" s="1" t="s">
        <v>13</v>
      </c>
      <c r="B201" s="1" t="s">
        <v>19</v>
      </c>
      <c r="C201" s="1" t="s">
        <v>24</v>
      </c>
      <c r="D201" s="1" t="s">
        <v>47</v>
      </c>
      <c r="E201" s="5">
        <v>600</v>
      </c>
    </row>
    <row r="202" spans="1:7" x14ac:dyDescent="0.3">
      <c r="A202" s="1" t="s">
        <v>14</v>
      </c>
      <c r="B202" s="1" t="s">
        <v>18</v>
      </c>
      <c r="C202" s="1" t="s">
        <v>20</v>
      </c>
      <c r="D202" s="1" t="s">
        <v>25</v>
      </c>
      <c r="E202" s="5">
        <v>450</v>
      </c>
      <c r="F202" s="2" t="s">
        <v>135</v>
      </c>
      <c r="G202" s="1" t="s">
        <v>146</v>
      </c>
    </row>
    <row r="203" spans="1:7" x14ac:dyDescent="0.3">
      <c r="A203" s="1" t="s">
        <v>14</v>
      </c>
      <c r="B203" s="1" t="s">
        <v>18</v>
      </c>
      <c r="C203" s="1" t="s">
        <v>20</v>
      </c>
      <c r="D203" s="1" t="s">
        <v>26</v>
      </c>
      <c r="E203" s="5">
        <v>300</v>
      </c>
      <c r="F203" s="2" t="s">
        <v>136</v>
      </c>
      <c r="G203" s="1" t="s">
        <v>146</v>
      </c>
    </row>
    <row r="204" spans="1:7" x14ac:dyDescent="0.3">
      <c r="A204" s="1" t="s">
        <v>14</v>
      </c>
      <c r="B204" s="1" t="s">
        <v>18</v>
      </c>
      <c r="C204" s="1" t="s">
        <v>20</v>
      </c>
      <c r="D204" s="1" t="s">
        <v>27</v>
      </c>
      <c r="E204" s="5">
        <v>77</v>
      </c>
      <c r="F204" s="2" t="s">
        <v>136</v>
      </c>
      <c r="G204" s="1" t="s">
        <v>146</v>
      </c>
    </row>
    <row r="205" spans="1:7" x14ac:dyDescent="0.3">
      <c r="A205" s="1" t="s">
        <v>14</v>
      </c>
      <c r="B205" s="1" t="s">
        <v>18</v>
      </c>
      <c r="C205" s="1" t="s">
        <v>20</v>
      </c>
      <c r="D205" s="1" t="s">
        <v>28</v>
      </c>
      <c r="E205" s="5">
        <v>350</v>
      </c>
      <c r="F205" s="2" t="s">
        <v>137</v>
      </c>
      <c r="G205" s="1" t="s">
        <v>146</v>
      </c>
    </row>
    <row r="206" spans="1:7" x14ac:dyDescent="0.3">
      <c r="A206" s="1" t="s">
        <v>14</v>
      </c>
      <c r="B206" s="1" t="s">
        <v>18</v>
      </c>
      <c r="C206" s="1" t="s">
        <v>20</v>
      </c>
      <c r="D206" s="1" t="s">
        <v>29</v>
      </c>
      <c r="E206" s="5">
        <v>110</v>
      </c>
      <c r="F206" s="2" t="s">
        <v>138</v>
      </c>
      <c r="G206" s="1" t="s">
        <v>146</v>
      </c>
    </row>
    <row r="207" spans="1:7" x14ac:dyDescent="0.3">
      <c r="A207" s="1" t="s">
        <v>14</v>
      </c>
      <c r="B207" s="1" t="s">
        <v>18</v>
      </c>
      <c r="C207" s="1" t="s">
        <v>20</v>
      </c>
      <c r="D207" s="1" t="s">
        <v>30</v>
      </c>
      <c r="E207" s="5">
        <v>245</v>
      </c>
      <c r="F207" s="2" t="s">
        <v>139</v>
      </c>
      <c r="G207" s="1" t="s">
        <v>146</v>
      </c>
    </row>
    <row r="208" spans="1:7" x14ac:dyDescent="0.3">
      <c r="A208" s="1" t="s">
        <v>14</v>
      </c>
      <c r="B208" s="1" t="s">
        <v>18</v>
      </c>
      <c r="C208" s="1" t="s">
        <v>20</v>
      </c>
      <c r="D208" s="1" t="s">
        <v>31</v>
      </c>
      <c r="E208" s="5">
        <v>1700</v>
      </c>
      <c r="F208" s="2" t="s">
        <v>140</v>
      </c>
      <c r="G208" s="1" t="s">
        <v>146</v>
      </c>
    </row>
    <row r="209" spans="1:7" x14ac:dyDescent="0.3">
      <c r="A209" s="1" t="s">
        <v>14</v>
      </c>
      <c r="B209" s="1" t="s">
        <v>18</v>
      </c>
      <c r="C209" s="1" t="s">
        <v>20</v>
      </c>
      <c r="D209" s="1" t="s">
        <v>32</v>
      </c>
      <c r="E209" s="5">
        <v>88</v>
      </c>
      <c r="F209" s="2" t="s">
        <v>135</v>
      </c>
      <c r="G209" s="1" t="s">
        <v>146</v>
      </c>
    </row>
    <row r="210" spans="1:7" x14ac:dyDescent="0.3">
      <c r="A210" s="1" t="s">
        <v>14</v>
      </c>
      <c r="B210" s="1" t="s">
        <v>18</v>
      </c>
      <c r="C210" s="1" t="s">
        <v>20</v>
      </c>
      <c r="D210" s="1" t="s">
        <v>33</v>
      </c>
      <c r="E210" s="5">
        <v>450</v>
      </c>
      <c r="F210" s="2" t="s">
        <v>141</v>
      </c>
      <c r="G210" s="1" t="s">
        <v>146</v>
      </c>
    </row>
    <row r="211" spans="1:7" x14ac:dyDescent="0.3">
      <c r="A211" s="1" t="s">
        <v>14</v>
      </c>
      <c r="B211" s="1" t="s">
        <v>18</v>
      </c>
      <c r="C211" s="1" t="s">
        <v>21</v>
      </c>
      <c r="D211" s="1" t="s">
        <v>34</v>
      </c>
      <c r="E211" s="5">
        <v>1260</v>
      </c>
      <c r="F211" s="2" t="s">
        <v>142</v>
      </c>
      <c r="G211" s="1" t="s">
        <v>146</v>
      </c>
    </row>
    <row r="212" spans="1:7" x14ac:dyDescent="0.3">
      <c r="A212" s="1" t="s">
        <v>14</v>
      </c>
      <c r="B212" s="1" t="s">
        <v>18</v>
      </c>
      <c r="C212" s="1" t="s">
        <v>21</v>
      </c>
      <c r="D212" s="1" t="s">
        <v>35</v>
      </c>
      <c r="E212" s="5">
        <v>2500</v>
      </c>
      <c r="F212" s="2" t="s">
        <v>138</v>
      </c>
      <c r="G212" s="1" t="s">
        <v>146</v>
      </c>
    </row>
    <row r="213" spans="1:7" x14ac:dyDescent="0.3">
      <c r="A213" s="1" t="s">
        <v>14</v>
      </c>
      <c r="B213" s="1" t="s">
        <v>18</v>
      </c>
      <c r="C213" s="1" t="s">
        <v>21</v>
      </c>
      <c r="D213" s="1" t="s">
        <v>36</v>
      </c>
      <c r="E213" s="5">
        <v>430</v>
      </c>
      <c r="F213" s="2" t="s">
        <v>139</v>
      </c>
      <c r="G213" s="1" t="s">
        <v>146</v>
      </c>
    </row>
    <row r="214" spans="1:7" x14ac:dyDescent="0.3">
      <c r="A214" s="1" t="s">
        <v>14</v>
      </c>
      <c r="B214" s="1" t="s">
        <v>18</v>
      </c>
      <c r="C214" s="1" t="s">
        <v>22</v>
      </c>
      <c r="D214" s="1" t="s">
        <v>25</v>
      </c>
      <c r="E214" s="5">
        <v>80</v>
      </c>
      <c r="F214" s="2" t="s">
        <v>140</v>
      </c>
      <c r="G214" s="1" t="s">
        <v>146</v>
      </c>
    </row>
    <row r="215" spans="1:7" x14ac:dyDescent="0.3">
      <c r="A215" s="1" t="s">
        <v>14</v>
      </c>
      <c r="B215" s="1" t="s">
        <v>18</v>
      </c>
      <c r="C215" s="1" t="s">
        <v>22</v>
      </c>
      <c r="D215" s="1" t="s">
        <v>37</v>
      </c>
      <c r="E215" s="5">
        <v>352</v>
      </c>
      <c r="F215" s="2" t="s">
        <v>135</v>
      </c>
      <c r="G215" s="1" t="s">
        <v>146</v>
      </c>
    </row>
    <row r="216" spans="1:7" x14ac:dyDescent="0.3">
      <c r="A216" s="1" t="s">
        <v>14</v>
      </c>
      <c r="B216" s="1" t="s">
        <v>18</v>
      </c>
      <c r="C216" s="1" t="s">
        <v>22</v>
      </c>
      <c r="D216" s="1" t="s">
        <v>38</v>
      </c>
      <c r="E216" s="5">
        <v>110</v>
      </c>
      <c r="F216" s="2" t="s">
        <v>137</v>
      </c>
      <c r="G216" s="1" t="s">
        <v>146</v>
      </c>
    </row>
    <row r="217" spans="1:7" x14ac:dyDescent="0.3">
      <c r="A217" s="1" t="s">
        <v>14</v>
      </c>
      <c r="B217" s="1" t="s">
        <v>18</v>
      </c>
      <c r="C217" s="1" t="s">
        <v>22</v>
      </c>
      <c r="D217" s="1" t="s">
        <v>39</v>
      </c>
      <c r="E217" s="5">
        <v>150</v>
      </c>
      <c r="F217" s="2" t="s">
        <v>138</v>
      </c>
      <c r="G217" s="1" t="s">
        <v>146</v>
      </c>
    </row>
    <row r="218" spans="1:7" x14ac:dyDescent="0.3">
      <c r="A218" s="1" t="s">
        <v>14</v>
      </c>
      <c r="B218" s="1" t="s">
        <v>18</v>
      </c>
      <c r="C218" s="1" t="s">
        <v>22</v>
      </c>
      <c r="D218" s="1" t="s">
        <v>40</v>
      </c>
      <c r="E218" s="5">
        <v>150</v>
      </c>
      <c r="F218" s="2" t="s">
        <v>139</v>
      </c>
      <c r="G218" s="1" t="s">
        <v>146</v>
      </c>
    </row>
    <row r="219" spans="1:7" x14ac:dyDescent="0.3">
      <c r="A219" s="1" t="s">
        <v>14</v>
      </c>
      <c r="B219" s="1" t="s">
        <v>18</v>
      </c>
      <c r="C219" s="1" t="s">
        <v>22</v>
      </c>
      <c r="D219" s="1" t="s">
        <v>41</v>
      </c>
      <c r="E219" s="5">
        <v>930</v>
      </c>
      <c r="F219" s="2" t="s">
        <v>140</v>
      </c>
      <c r="G219" s="1" t="s">
        <v>146</v>
      </c>
    </row>
    <row r="220" spans="1:7" x14ac:dyDescent="0.3">
      <c r="A220" s="1" t="s">
        <v>14</v>
      </c>
      <c r="B220" s="1" t="s">
        <v>18</v>
      </c>
      <c r="C220" s="1" t="s">
        <v>22</v>
      </c>
      <c r="D220" s="1" t="s">
        <v>42</v>
      </c>
      <c r="E220" s="5">
        <v>100</v>
      </c>
      <c r="F220" s="2" t="s">
        <v>135</v>
      </c>
      <c r="G220" s="1" t="s">
        <v>146</v>
      </c>
    </row>
    <row r="221" spans="1:7" x14ac:dyDescent="0.3">
      <c r="A221" s="1" t="s">
        <v>14</v>
      </c>
      <c r="B221" s="1" t="s">
        <v>18</v>
      </c>
      <c r="C221" s="1" t="s">
        <v>22</v>
      </c>
      <c r="D221" s="1" t="s">
        <v>43</v>
      </c>
      <c r="E221" s="5">
        <v>33</v>
      </c>
      <c r="F221" s="2" t="s">
        <v>141</v>
      </c>
      <c r="G221" s="1" t="s">
        <v>146</v>
      </c>
    </row>
    <row r="222" spans="1:7" x14ac:dyDescent="0.3">
      <c r="A222" s="1" t="s">
        <v>14</v>
      </c>
      <c r="B222" s="1" t="s">
        <v>18</v>
      </c>
      <c r="C222" s="1" t="s">
        <v>22</v>
      </c>
      <c r="D222" s="1" t="s">
        <v>33</v>
      </c>
      <c r="E222" s="5">
        <v>55</v>
      </c>
      <c r="F222" s="2" t="s">
        <v>142</v>
      </c>
      <c r="G222" s="1" t="s">
        <v>146</v>
      </c>
    </row>
    <row r="223" spans="1:7" x14ac:dyDescent="0.3">
      <c r="A223" s="1" t="s">
        <v>14</v>
      </c>
      <c r="B223" s="1" t="s">
        <v>19</v>
      </c>
      <c r="C223" s="1" t="s">
        <v>23</v>
      </c>
      <c r="D223" s="1" t="s">
        <v>44</v>
      </c>
      <c r="E223" s="5">
        <v>8000</v>
      </c>
    </row>
    <row r="224" spans="1:7" x14ac:dyDescent="0.3">
      <c r="A224" s="1" t="s">
        <v>14</v>
      </c>
      <c r="B224" s="1" t="s">
        <v>19</v>
      </c>
      <c r="C224" s="1" t="s">
        <v>23</v>
      </c>
      <c r="D224" s="1" t="s">
        <v>45</v>
      </c>
      <c r="E224" s="5">
        <v>1500</v>
      </c>
    </row>
    <row r="225" spans="1:7" x14ac:dyDescent="0.3">
      <c r="A225" s="1" t="s">
        <v>14</v>
      </c>
      <c r="B225" s="1" t="s">
        <v>19</v>
      </c>
      <c r="C225" s="1" t="s">
        <v>24</v>
      </c>
      <c r="D225" s="1" t="s">
        <v>46</v>
      </c>
      <c r="E225" s="5">
        <v>450</v>
      </c>
    </row>
    <row r="226" spans="1:7" x14ac:dyDescent="0.3">
      <c r="A226" s="1" t="s">
        <v>14</v>
      </c>
      <c r="B226" s="1" t="s">
        <v>19</v>
      </c>
      <c r="C226" s="1" t="s">
        <v>24</v>
      </c>
      <c r="D226" s="1" t="s">
        <v>47</v>
      </c>
      <c r="E226" s="5">
        <v>150</v>
      </c>
    </row>
    <row r="227" spans="1:7" x14ac:dyDescent="0.3">
      <c r="A227" s="1" t="s">
        <v>15</v>
      </c>
      <c r="B227" s="1" t="s">
        <v>18</v>
      </c>
      <c r="C227" s="1" t="s">
        <v>20</v>
      </c>
      <c r="D227" s="1" t="s">
        <v>25</v>
      </c>
      <c r="E227" s="5">
        <v>420</v>
      </c>
      <c r="F227" s="2" t="s">
        <v>127</v>
      </c>
      <c r="G227" s="1" t="s">
        <v>146</v>
      </c>
    </row>
    <row r="228" spans="1:7" x14ac:dyDescent="0.3">
      <c r="A228" s="1" t="s">
        <v>15</v>
      </c>
      <c r="B228" s="1" t="s">
        <v>18</v>
      </c>
      <c r="C228" s="1" t="s">
        <v>20</v>
      </c>
      <c r="D228" s="1" t="s">
        <v>26</v>
      </c>
      <c r="E228" s="5">
        <v>340</v>
      </c>
      <c r="F228" s="2" t="s">
        <v>128</v>
      </c>
      <c r="G228" s="1" t="s">
        <v>146</v>
      </c>
    </row>
    <row r="229" spans="1:7" x14ac:dyDescent="0.3">
      <c r="A229" s="1" t="s">
        <v>15</v>
      </c>
      <c r="B229" s="1" t="s">
        <v>18</v>
      </c>
      <c r="C229" s="1" t="s">
        <v>20</v>
      </c>
      <c r="D229" s="1" t="s">
        <v>27</v>
      </c>
      <c r="E229" s="5">
        <v>77</v>
      </c>
      <c r="F229" s="2" t="s">
        <v>128</v>
      </c>
      <c r="G229" s="1" t="s">
        <v>146</v>
      </c>
    </row>
    <row r="230" spans="1:7" x14ac:dyDescent="0.3">
      <c r="A230" s="1" t="s">
        <v>15</v>
      </c>
      <c r="B230" s="1" t="s">
        <v>18</v>
      </c>
      <c r="C230" s="1" t="s">
        <v>20</v>
      </c>
      <c r="D230" s="1" t="s">
        <v>28</v>
      </c>
      <c r="E230" s="5">
        <v>385</v>
      </c>
      <c r="F230" s="2" t="s">
        <v>129</v>
      </c>
      <c r="G230" s="1" t="s">
        <v>146</v>
      </c>
    </row>
    <row r="231" spans="1:7" x14ac:dyDescent="0.3">
      <c r="A231" s="1" t="s">
        <v>15</v>
      </c>
      <c r="B231" s="1" t="s">
        <v>18</v>
      </c>
      <c r="C231" s="1" t="s">
        <v>20</v>
      </c>
      <c r="D231" s="1" t="s">
        <v>29</v>
      </c>
      <c r="E231" s="5">
        <v>100</v>
      </c>
      <c r="F231" s="2" t="s">
        <v>130</v>
      </c>
      <c r="G231" s="1" t="s">
        <v>146</v>
      </c>
    </row>
    <row r="232" spans="1:7" x14ac:dyDescent="0.3">
      <c r="A232" s="1" t="s">
        <v>15</v>
      </c>
      <c r="B232" s="1" t="s">
        <v>18</v>
      </c>
      <c r="C232" s="1" t="s">
        <v>20</v>
      </c>
      <c r="D232" s="1" t="s">
        <v>30</v>
      </c>
      <c r="E232" s="5">
        <v>230</v>
      </c>
      <c r="F232" s="2" t="s">
        <v>131</v>
      </c>
      <c r="G232" s="1" t="s">
        <v>146</v>
      </c>
    </row>
    <row r="233" spans="1:7" x14ac:dyDescent="0.3">
      <c r="A233" s="1" t="s">
        <v>15</v>
      </c>
      <c r="B233" s="1" t="s">
        <v>18</v>
      </c>
      <c r="C233" s="1" t="s">
        <v>20</v>
      </c>
      <c r="D233" s="1" t="s">
        <v>31</v>
      </c>
      <c r="E233" s="5">
        <v>1500</v>
      </c>
      <c r="F233" s="2" t="s">
        <v>132</v>
      </c>
      <c r="G233" s="1" t="s">
        <v>146</v>
      </c>
    </row>
    <row r="234" spans="1:7" x14ac:dyDescent="0.3">
      <c r="A234" s="1" t="s">
        <v>15</v>
      </c>
      <c r="B234" s="1" t="s">
        <v>18</v>
      </c>
      <c r="C234" s="1" t="s">
        <v>20</v>
      </c>
      <c r="D234" s="1" t="s">
        <v>32</v>
      </c>
      <c r="E234" s="5">
        <v>77</v>
      </c>
      <c r="F234" s="2" t="s">
        <v>127</v>
      </c>
      <c r="G234" s="1" t="s">
        <v>146</v>
      </c>
    </row>
    <row r="235" spans="1:7" x14ac:dyDescent="0.3">
      <c r="A235" s="1" t="s">
        <v>15</v>
      </c>
      <c r="B235" s="1" t="s">
        <v>18</v>
      </c>
      <c r="C235" s="1" t="s">
        <v>20</v>
      </c>
      <c r="D235" s="1" t="s">
        <v>33</v>
      </c>
      <c r="E235" s="5">
        <v>325</v>
      </c>
      <c r="F235" s="2" t="s">
        <v>133</v>
      </c>
      <c r="G235" s="1" t="s">
        <v>147</v>
      </c>
    </row>
    <row r="236" spans="1:7" x14ac:dyDescent="0.3">
      <c r="A236" s="1" t="s">
        <v>15</v>
      </c>
      <c r="B236" s="1" t="s">
        <v>18</v>
      </c>
      <c r="C236" s="1" t="s">
        <v>21</v>
      </c>
      <c r="D236" s="1" t="s">
        <v>34</v>
      </c>
      <c r="E236" s="5">
        <v>1210</v>
      </c>
      <c r="F236" s="2" t="s">
        <v>134</v>
      </c>
      <c r="G236" s="1" t="s">
        <v>146</v>
      </c>
    </row>
    <row r="237" spans="1:7" x14ac:dyDescent="0.3">
      <c r="A237" s="1" t="s">
        <v>15</v>
      </c>
      <c r="B237" s="1" t="s">
        <v>18</v>
      </c>
      <c r="C237" s="1" t="s">
        <v>21</v>
      </c>
      <c r="D237" s="1" t="s">
        <v>35</v>
      </c>
      <c r="E237" s="5">
        <v>1500</v>
      </c>
      <c r="F237" s="2" t="s">
        <v>130</v>
      </c>
      <c r="G237" s="1" t="s">
        <v>146</v>
      </c>
    </row>
    <row r="238" spans="1:7" x14ac:dyDescent="0.3">
      <c r="A238" s="1" t="s">
        <v>15</v>
      </c>
      <c r="B238" s="1" t="s">
        <v>18</v>
      </c>
      <c r="C238" s="1" t="s">
        <v>21</v>
      </c>
      <c r="D238" s="1" t="s">
        <v>36</v>
      </c>
      <c r="E238" s="5">
        <v>220</v>
      </c>
      <c r="F238" s="2" t="s">
        <v>131</v>
      </c>
      <c r="G238" s="1" t="s">
        <v>146</v>
      </c>
    </row>
    <row r="239" spans="1:7" x14ac:dyDescent="0.3">
      <c r="A239" s="1" t="s">
        <v>15</v>
      </c>
      <c r="B239" s="1" t="s">
        <v>18</v>
      </c>
      <c r="C239" s="1" t="s">
        <v>22</v>
      </c>
      <c r="D239" s="1" t="s">
        <v>25</v>
      </c>
      <c r="E239" s="5">
        <v>90</v>
      </c>
      <c r="F239" s="2" t="s">
        <v>132</v>
      </c>
      <c r="G239" s="1" t="s">
        <v>146</v>
      </c>
    </row>
    <row r="240" spans="1:7" x14ac:dyDescent="0.3">
      <c r="A240" s="1" t="s">
        <v>15</v>
      </c>
      <c r="B240" s="1" t="s">
        <v>18</v>
      </c>
      <c r="C240" s="1" t="s">
        <v>22</v>
      </c>
      <c r="D240" s="1" t="s">
        <v>37</v>
      </c>
      <c r="E240" s="5">
        <v>356</v>
      </c>
      <c r="F240" s="2" t="s">
        <v>127</v>
      </c>
      <c r="G240" s="1" t="s">
        <v>146</v>
      </c>
    </row>
    <row r="241" spans="1:7" x14ac:dyDescent="0.3">
      <c r="A241" s="1" t="s">
        <v>15</v>
      </c>
      <c r="B241" s="1" t="s">
        <v>18</v>
      </c>
      <c r="C241" s="1" t="s">
        <v>22</v>
      </c>
      <c r="D241" s="1" t="s">
        <v>38</v>
      </c>
      <c r="E241" s="5">
        <v>100</v>
      </c>
      <c r="F241" s="2" t="s">
        <v>129</v>
      </c>
      <c r="G241" s="1" t="s">
        <v>146</v>
      </c>
    </row>
    <row r="242" spans="1:7" x14ac:dyDescent="0.3">
      <c r="A242" s="1" t="s">
        <v>15</v>
      </c>
      <c r="B242" s="1" t="s">
        <v>18</v>
      </c>
      <c r="C242" s="1" t="s">
        <v>22</v>
      </c>
      <c r="D242" s="1" t="s">
        <v>39</v>
      </c>
      <c r="E242" s="5">
        <v>230</v>
      </c>
      <c r="F242" s="2" t="s">
        <v>130</v>
      </c>
      <c r="G242" s="1" t="s">
        <v>146</v>
      </c>
    </row>
    <row r="243" spans="1:7" x14ac:dyDescent="0.3">
      <c r="A243" s="1" t="s">
        <v>15</v>
      </c>
      <c r="B243" s="1" t="s">
        <v>18</v>
      </c>
      <c r="C243" s="1" t="s">
        <v>22</v>
      </c>
      <c r="D243" s="1" t="s">
        <v>40</v>
      </c>
      <c r="E243" s="5">
        <v>110</v>
      </c>
      <c r="F243" s="2" t="s">
        <v>131</v>
      </c>
      <c r="G243" s="1" t="s">
        <v>146</v>
      </c>
    </row>
    <row r="244" spans="1:7" x14ac:dyDescent="0.3">
      <c r="A244" s="1" t="s">
        <v>15</v>
      </c>
      <c r="B244" s="1" t="s">
        <v>18</v>
      </c>
      <c r="C244" s="1" t="s">
        <v>22</v>
      </c>
      <c r="D244" s="1" t="s">
        <v>41</v>
      </c>
      <c r="E244" s="5">
        <v>950</v>
      </c>
      <c r="F244" s="2" t="s">
        <v>132</v>
      </c>
      <c r="G244" s="1" t="s">
        <v>146</v>
      </c>
    </row>
    <row r="245" spans="1:7" x14ac:dyDescent="0.3">
      <c r="A245" s="1" t="s">
        <v>15</v>
      </c>
      <c r="B245" s="1" t="s">
        <v>18</v>
      </c>
      <c r="C245" s="1" t="s">
        <v>22</v>
      </c>
      <c r="D245" s="1" t="s">
        <v>42</v>
      </c>
      <c r="E245" s="5">
        <v>100</v>
      </c>
      <c r="F245" s="2" t="s">
        <v>127</v>
      </c>
      <c r="G245" s="1" t="s">
        <v>146</v>
      </c>
    </row>
    <row r="246" spans="1:7" x14ac:dyDescent="0.3">
      <c r="A246" s="1" t="s">
        <v>15</v>
      </c>
      <c r="B246" s="1" t="s">
        <v>18</v>
      </c>
      <c r="C246" s="1" t="s">
        <v>22</v>
      </c>
      <c r="D246" s="1" t="s">
        <v>43</v>
      </c>
      <c r="E246" s="5">
        <v>33</v>
      </c>
      <c r="F246" s="2" t="s">
        <v>133</v>
      </c>
      <c r="G246" s="1" t="s">
        <v>146</v>
      </c>
    </row>
    <row r="247" spans="1:7" x14ac:dyDescent="0.3">
      <c r="A247" s="1" t="s">
        <v>15</v>
      </c>
      <c r="B247" s="1" t="s">
        <v>18</v>
      </c>
      <c r="C247" s="1" t="s">
        <v>22</v>
      </c>
      <c r="D247" s="1" t="s">
        <v>33</v>
      </c>
      <c r="E247" s="5">
        <v>55</v>
      </c>
      <c r="F247" s="2" t="s">
        <v>134</v>
      </c>
      <c r="G247" s="1" t="s">
        <v>147</v>
      </c>
    </row>
    <row r="248" spans="1:7" x14ac:dyDescent="0.3">
      <c r="A248" s="1" t="s">
        <v>15</v>
      </c>
      <c r="B248" s="1" t="s">
        <v>19</v>
      </c>
      <c r="C248" s="1" t="s">
        <v>23</v>
      </c>
      <c r="D248" s="1" t="s">
        <v>44</v>
      </c>
      <c r="E248" s="5">
        <v>16000</v>
      </c>
    </row>
    <row r="249" spans="1:7" x14ac:dyDescent="0.3">
      <c r="A249" s="1" t="s">
        <v>15</v>
      </c>
      <c r="B249" s="1" t="s">
        <v>19</v>
      </c>
      <c r="C249" s="1" t="s">
        <v>23</v>
      </c>
      <c r="D249" s="1" t="s">
        <v>45</v>
      </c>
      <c r="E249" s="5">
        <v>2500</v>
      </c>
    </row>
    <row r="250" spans="1:7" x14ac:dyDescent="0.3">
      <c r="A250" s="1" t="s">
        <v>15</v>
      </c>
      <c r="B250" s="1" t="s">
        <v>19</v>
      </c>
      <c r="C250" s="1" t="s">
        <v>24</v>
      </c>
      <c r="D250" s="1" t="s">
        <v>46</v>
      </c>
      <c r="E250" s="5">
        <v>1500</v>
      </c>
    </row>
    <row r="251" spans="1:7" x14ac:dyDescent="0.3">
      <c r="A251" s="1" t="s">
        <v>15</v>
      </c>
      <c r="B251" s="1" t="s">
        <v>19</v>
      </c>
      <c r="C251" s="1" t="s">
        <v>24</v>
      </c>
      <c r="D251" s="1" t="s">
        <v>47</v>
      </c>
      <c r="E251" s="5">
        <v>600</v>
      </c>
    </row>
    <row r="252" spans="1:7" x14ac:dyDescent="0.3">
      <c r="A252" s="1" t="s">
        <v>16</v>
      </c>
      <c r="B252" s="1" t="s">
        <v>18</v>
      </c>
      <c r="C252" s="1" t="s">
        <v>20</v>
      </c>
      <c r="D252" s="1" t="s">
        <v>25</v>
      </c>
      <c r="E252" s="5">
        <v>450</v>
      </c>
      <c r="F252" s="2" t="s">
        <v>72</v>
      </c>
      <c r="G252" s="1" t="s">
        <v>146</v>
      </c>
    </row>
    <row r="253" spans="1:7" x14ac:dyDescent="0.3">
      <c r="A253" s="1" t="s">
        <v>16</v>
      </c>
      <c r="B253" s="1" t="s">
        <v>18</v>
      </c>
      <c r="C253" s="1" t="s">
        <v>20</v>
      </c>
      <c r="D253" s="1" t="s">
        <v>26</v>
      </c>
      <c r="E253" s="5">
        <v>320</v>
      </c>
      <c r="F253" s="2" t="s">
        <v>73</v>
      </c>
      <c r="G253" s="1" t="s">
        <v>146</v>
      </c>
    </row>
    <row r="254" spans="1:7" x14ac:dyDescent="0.3">
      <c r="A254" s="1" t="s">
        <v>16</v>
      </c>
      <c r="B254" s="1" t="s">
        <v>18</v>
      </c>
      <c r="C254" s="1" t="s">
        <v>20</v>
      </c>
      <c r="D254" s="1" t="s">
        <v>27</v>
      </c>
      <c r="E254" s="5">
        <v>85</v>
      </c>
      <c r="F254" s="2" t="s">
        <v>73</v>
      </c>
      <c r="G254" s="1" t="s">
        <v>146</v>
      </c>
    </row>
    <row r="255" spans="1:7" x14ac:dyDescent="0.3">
      <c r="A255" s="1" t="s">
        <v>16</v>
      </c>
      <c r="B255" s="1" t="s">
        <v>18</v>
      </c>
      <c r="C255" s="1" t="s">
        <v>20</v>
      </c>
      <c r="D255" s="1" t="s">
        <v>28</v>
      </c>
      <c r="E255" s="5">
        <v>385</v>
      </c>
      <c r="F255" s="2" t="s">
        <v>74</v>
      </c>
      <c r="G255" s="1" t="s">
        <v>146</v>
      </c>
    </row>
    <row r="256" spans="1:7" x14ac:dyDescent="0.3">
      <c r="A256" s="1" t="s">
        <v>16</v>
      </c>
      <c r="B256" s="1" t="s">
        <v>18</v>
      </c>
      <c r="C256" s="1" t="s">
        <v>20</v>
      </c>
      <c r="D256" s="1" t="s">
        <v>29</v>
      </c>
      <c r="E256" s="5">
        <v>100</v>
      </c>
      <c r="F256" s="2" t="s">
        <v>75</v>
      </c>
      <c r="G256" s="1" t="s">
        <v>146</v>
      </c>
    </row>
    <row r="257" spans="1:7" x14ac:dyDescent="0.3">
      <c r="A257" s="1" t="s">
        <v>16</v>
      </c>
      <c r="B257" s="1" t="s">
        <v>18</v>
      </c>
      <c r="C257" s="1" t="s">
        <v>20</v>
      </c>
      <c r="D257" s="1" t="s">
        <v>30</v>
      </c>
      <c r="E257" s="5">
        <v>240</v>
      </c>
      <c r="F257" s="2" t="s">
        <v>76</v>
      </c>
      <c r="G257" s="1" t="s">
        <v>146</v>
      </c>
    </row>
    <row r="258" spans="1:7" x14ac:dyDescent="0.3">
      <c r="A258" s="1" t="s">
        <v>16</v>
      </c>
      <c r="B258" s="1" t="s">
        <v>18</v>
      </c>
      <c r="C258" s="1" t="s">
        <v>20</v>
      </c>
      <c r="D258" s="1" t="s">
        <v>31</v>
      </c>
      <c r="E258" s="5">
        <v>2500</v>
      </c>
      <c r="F258" s="2" t="s">
        <v>77</v>
      </c>
      <c r="G258" s="1" t="s">
        <v>146</v>
      </c>
    </row>
    <row r="259" spans="1:7" x14ac:dyDescent="0.3">
      <c r="A259" s="1" t="s">
        <v>16</v>
      </c>
      <c r="B259" s="1" t="s">
        <v>18</v>
      </c>
      <c r="C259" s="1" t="s">
        <v>20</v>
      </c>
      <c r="D259" s="1" t="s">
        <v>32</v>
      </c>
      <c r="E259" s="5">
        <v>88</v>
      </c>
      <c r="F259" s="2" t="s">
        <v>72</v>
      </c>
      <c r="G259" s="1" t="s">
        <v>146</v>
      </c>
    </row>
    <row r="260" spans="1:7" x14ac:dyDescent="0.3">
      <c r="A260" s="1" t="s">
        <v>16</v>
      </c>
      <c r="B260" s="1" t="s">
        <v>18</v>
      </c>
      <c r="C260" s="1" t="s">
        <v>20</v>
      </c>
      <c r="D260" s="1" t="s">
        <v>33</v>
      </c>
      <c r="E260" s="5">
        <v>496</v>
      </c>
      <c r="F260" s="2" t="s">
        <v>143</v>
      </c>
      <c r="G260" s="1" t="s">
        <v>146</v>
      </c>
    </row>
    <row r="261" spans="1:7" x14ac:dyDescent="0.3">
      <c r="A261" s="1" t="s">
        <v>16</v>
      </c>
      <c r="B261" s="1" t="s">
        <v>18</v>
      </c>
      <c r="C261" s="1" t="s">
        <v>21</v>
      </c>
      <c r="D261" s="1" t="s">
        <v>34</v>
      </c>
      <c r="E261" s="5">
        <v>1250</v>
      </c>
      <c r="F261" s="2" t="s">
        <v>144</v>
      </c>
      <c r="G261" s="1" t="s">
        <v>146</v>
      </c>
    </row>
    <row r="262" spans="1:7" x14ac:dyDescent="0.3">
      <c r="A262" s="1" t="s">
        <v>16</v>
      </c>
      <c r="B262" s="1" t="s">
        <v>18</v>
      </c>
      <c r="C262" s="1" t="s">
        <v>21</v>
      </c>
      <c r="D262" s="1" t="s">
        <v>35</v>
      </c>
      <c r="E262" s="5">
        <v>2500</v>
      </c>
      <c r="F262" s="2" t="s">
        <v>75</v>
      </c>
      <c r="G262" s="1" t="s">
        <v>146</v>
      </c>
    </row>
    <row r="263" spans="1:7" x14ac:dyDescent="0.3">
      <c r="A263" s="1" t="s">
        <v>16</v>
      </c>
      <c r="B263" s="1" t="s">
        <v>18</v>
      </c>
      <c r="C263" s="1" t="s">
        <v>21</v>
      </c>
      <c r="D263" s="1" t="s">
        <v>36</v>
      </c>
      <c r="E263" s="5">
        <v>450</v>
      </c>
      <c r="F263" s="2" t="s">
        <v>76</v>
      </c>
      <c r="G263" s="1" t="s">
        <v>146</v>
      </c>
    </row>
    <row r="264" spans="1:7" x14ac:dyDescent="0.3">
      <c r="A264" s="1" t="s">
        <v>16</v>
      </c>
      <c r="B264" s="1" t="s">
        <v>18</v>
      </c>
      <c r="C264" s="1" t="s">
        <v>22</v>
      </c>
      <c r="D264" s="1" t="s">
        <v>25</v>
      </c>
      <c r="E264" s="5">
        <v>99</v>
      </c>
      <c r="F264" s="2" t="s">
        <v>77</v>
      </c>
      <c r="G264" s="1" t="s">
        <v>146</v>
      </c>
    </row>
    <row r="265" spans="1:7" x14ac:dyDescent="0.3">
      <c r="A265" s="1" t="s">
        <v>16</v>
      </c>
      <c r="B265" s="1" t="s">
        <v>18</v>
      </c>
      <c r="C265" s="1" t="s">
        <v>22</v>
      </c>
      <c r="D265" s="1" t="s">
        <v>37</v>
      </c>
      <c r="E265" s="5">
        <v>364</v>
      </c>
      <c r="F265" s="2" t="s">
        <v>72</v>
      </c>
      <c r="G265" s="1" t="s">
        <v>146</v>
      </c>
    </row>
    <row r="266" spans="1:7" x14ac:dyDescent="0.3">
      <c r="A266" s="1" t="s">
        <v>16</v>
      </c>
      <c r="B266" s="1" t="s">
        <v>18</v>
      </c>
      <c r="C266" s="1" t="s">
        <v>22</v>
      </c>
      <c r="D266" s="1" t="s">
        <v>38</v>
      </c>
      <c r="E266" s="5">
        <v>110</v>
      </c>
      <c r="F266" s="2" t="s">
        <v>74</v>
      </c>
      <c r="G266" s="1" t="s">
        <v>146</v>
      </c>
    </row>
    <row r="267" spans="1:7" x14ac:dyDescent="0.3">
      <c r="A267" s="1" t="s">
        <v>16</v>
      </c>
      <c r="B267" s="1" t="s">
        <v>18</v>
      </c>
      <c r="C267" s="1" t="s">
        <v>22</v>
      </c>
      <c r="D267" s="1" t="s">
        <v>39</v>
      </c>
      <c r="E267" s="5">
        <v>200</v>
      </c>
      <c r="F267" s="2" t="s">
        <v>75</v>
      </c>
      <c r="G267" s="1" t="s">
        <v>146</v>
      </c>
    </row>
    <row r="268" spans="1:7" x14ac:dyDescent="0.3">
      <c r="A268" s="1" t="s">
        <v>16</v>
      </c>
      <c r="B268" s="1" t="s">
        <v>18</v>
      </c>
      <c r="C268" s="1" t="s">
        <v>22</v>
      </c>
      <c r="D268" s="1" t="s">
        <v>40</v>
      </c>
      <c r="E268" s="5">
        <v>160</v>
      </c>
      <c r="F268" s="2" t="s">
        <v>76</v>
      </c>
      <c r="G268" s="1" t="s">
        <v>146</v>
      </c>
    </row>
    <row r="269" spans="1:7" x14ac:dyDescent="0.3">
      <c r="A269" s="1" t="s">
        <v>16</v>
      </c>
      <c r="B269" s="1" t="s">
        <v>18</v>
      </c>
      <c r="C269" s="1" t="s">
        <v>22</v>
      </c>
      <c r="D269" s="1" t="s">
        <v>41</v>
      </c>
      <c r="E269" s="5">
        <v>1200</v>
      </c>
      <c r="F269" s="2" t="s">
        <v>77</v>
      </c>
      <c r="G269" s="1" t="s">
        <v>146</v>
      </c>
    </row>
    <row r="270" spans="1:7" x14ac:dyDescent="0.3">
      <c r="A270" s="1" t="s">
        <v>16</v>
      </c>
      <c r="B270" s="1" t="s">
        <v>18</v>
      </c>
      <c r="C270" s="1" t="s">
        <v>22</v>
      </c>
      <c r="D270" s="1" t="s">
        <v>42</v>
      </c>
      <c r="E270" s="5">
        <v>100</v>
      </c>
      <c r="F270" s="2" t="s">
        <v>72</v>
      </c>
      <c r="G270" s="1" t="s">
        <v>146</v>
      </c>
    </row>
    <row r="271" spans="1:7" x14ac:dyDescent="0.3">
      <c r="A271" s="1" t="s">
        <v>16</v>
      </c>
      <c r="B271" s="1" t="s">
        <v>18</v>
      </c>
      <c r="C271" s="1" t="s">
        <v>22</v>
      </c>
      <c r="D271" s="1" t="s">
        <v>43</v>
      </c>
      <c r="E271" s="5">
        <v>30</v>
      </c>
      <c r="F271" s="2" t="s">
        <v>143</v>
      </c>
      <c r="G271" s="1" t="s">
        <v>146</v>
      </c>
    </row>
    <row r="272" spans="1:7" x14ac:dyDescent="0.3">
      <c r="A272" s="1" t="s">
        <v>16</v>
      </c>
      <c r="B272" s="1" t="s">
        <v>18</v>
      </c>
      <c r="C272" s="1" t="s">
        <v>22</v>
      </c>
      <c r="D272" s="1" t="s">
        <v>33</v>
      </c>
      <c r="E272" s="5">
        <v>50</v>
      </c>
      <c r="F272" s="2" t="s">
        <v>144</v>
      </c>
      <c r="G272" s="1" t="s">
        <v>146</v>
      </c>
    </row>
    <row r="273" spans="1:7" x14ac:dyDescent="0.3">
      <c r="A273" s="1" t="s">
        <v>16</v>
      </c>
      <c r="B273" s="1" t="s">
        <v>19</v>
      </c>
      <c r="C273" s="1" t="s">
        <v>23</v>
      </c>
      <c r="D273" s="1" t="s">
        <v>44</v>
      </c>
      <c r="E273" s="5">
        <v>1400</v>
      </c>
    </row>
    <row r="274" spans="1:7" x14ac:dyDescent="0.3">
      <c r="A274" s="1" t="s">
        <v>16</v>
      </c>
      <c r="B274" s="1" t="s">
        <v>19</v>
      </c>
      <c r="C274" s="1" t="s">
        <v>23</v>
      </c>
      <c r="D274" s="1" t="s">
        <v>45</v>
      </c>
      <c r="E274" s="5">
        <v>2500</v>
      </c>
    </row>
    <row r="275" spans="1:7" x14ac:dyDescent="0.3">
      <c r="A275" s="1" t="s">
        <v>16</v>
      </c>
      <c r="B275" s="1" t="s">
        <v>19</v>
      </c>
      <c r="C275" s="1" t="s">
        <v>24</v>
      </c>
      <c r="D275" s="1" t="s">
        <v>46</v>
      </c>
      <c r="E275" s="5">
        <v>1500</v>
      </c>
    </row>
    <row r="276" spans="1:7" x14ac:dyDescent="0.3">
      <c r="A276" s="1" t="s">
        <v>16</v>
      </c>
      <c r="B276" s="1" t="s">
        <v>19</v>
      </c>
      <c r="C276" s="1" t="s">
        <v>24</v>
      </c>
      <c r="D276" s="1" t="s">
        <v>47</v>
      </c>
      <c r="E276" s="5">
        <v>200</v>
      </c>
    </row>
    <row r="277" spans="1:7" x14ac:dyDescent="0.3">
      <c r="A277" s="1" t="s">
        <v>17</v>
      </c>
      <c r="B277" s="1" t="s">
        <v>18</v>
      </c>
      <c r="C277" s="1" t="s">
        <v>20</v>
      </c>
      <c r="D277" s="1" t="s">
        <v>25</v>
      </c>
      <c r="E277" s="5">
        <v>440</v>
      </c>
      <c r="F277" s="2" t="s">
        <v>64</v>
      </c>
      <c r="G277" s="1" t="s">
        <v>146</v>
      </c>
    </row>
    <row r="278" spans="1:7" x14ac:dyDescent="0.3">
      <c r="A278" s="1" t="s">
        <v>17</v>
      </c>
      <c r="B278" s="1" t="s">
        <v>18</v>
      </c>
      <c r="C278" s="1" t="s">
        <v>20</v>
      </c>
      <c r="D278" s="1" t="s">
        <v>26</v>
      </c>
      <c r="E278" s="5">
        <v>310</v>
      </c>
      <c r="F278" s="2" t="s">
        <v>65</v>
      </c>
      <c r="G278" s="1" t="s">
        <v>146</v>
      </c>
    </row>
    <row r="279" spans="1:7" x14ac:dyDescent="0.3">
      <c r="A279" s="1" t="s">
        <v>17</v>
      </c>
      <c r="B279" s="1" t="s">
        <v>18</v>
      </c>
      <c r="C279" s="1" t="s">
        <v>20</v>
      </c>
      <c r="D279" s="1" t="s">
        <v>27</v>
      </c>
      <c r="E279" s="5">
        <v>88</v>
      </c>
      <c r="F279" s="2" t="s">
        <v>65</v>
      </c>
      <c r="G279" s="1" t="s">
        <v>146</v>
      </c>
    </row>
    <row r="280" spans="1:7" x14ac:dyDescent="0.3">
      <c r="A280" s="1" t="s">
        <v>17</v>
      </c>
      <c r="B280" s="1" t="s">
        <v>18</v>
      </c>
      <c r="C280" s="1" t="s">
        <v>20</v>
      </c>
      <c r="D280" s="1" t="s">
        <v>28</v>
      </c>
      <c r="E280" s="5">
        <v>385</v>
      </c>
      <c r="F280" s="2" t="s">
        <v>66</v>
      </c>
      <c r="G280" s="1" t="s">
        <v>146</v>
      </c>
    </row>
    <row r="281" spans="1:7" x14ac:dyDescent="0.3">
      <c r="A281" s="1" t="s">
        <v>17</v>
      </c>
      <c r="B281" s="1" t="s">
        <v>18</v>
      </c>
      <c r="C281" s="1" t="s">
        <v>20</v>
      </c>
      <c r="D281" s="1" t="s">
        <v>29</v>
      </c>
      <c r="E281" s="5">
        <v>110</v>
      </c>
      <c r="F281" s="2" t="s">
        <v>67</v>
      </c>
      <c r="G281" s="1" t="s">
        <v>146</v>
      </c>
    </row>
    <row r="282" spans="1:7" x14ac:dyDescent="0.3">
      <c r="A282" s="1" t="s">
        <v>17</v>
      </c>
      <c r="B282" s="1" t="s">
        <v>18</v>
      </c>
      <c r="C282" s="1" t="s">
        <v>20</v>
      </c>
      <c r="D282" s="1" t="s">
        <v>30</v>
      </c>
      <c r="E282" s="5">
        <v>230</v>
      </c>
      <c r="F282" s="2" t="s">
        <v>68</v>
      </c>
      <c r="G282" s="1" t="s">
        <v>146</v>
      </c>
    </row>
    <row r="283" spans="1:7" x14ac:dyDescent="0.3">
      <c r="A283" s="1" t="s">
        <v>17</v>
      </c>
      <c r="B283" s="1" t="s">
        <v>18</v>
      </c>
      <c r="C283" s="1" t="s">
        <v>20</v>
      </c>
      <c r="D283" s="1" t="s">
        <v>31</v>
      </c>
      <c r="E283" s="5">
        <v>1600</v>
      </c>
      <c r="F283" s="2" t="s">
        <v>69</v>
      </c>
      <c r="G283" s="1" t="s">
        <v>146</v>
      </c>
    </row>
    <row r="284" spans="1:7" x14ac:dyDescent="0.3">
      <c r="A284" s="1" t="s">
        <v>17</v>
      </c>
      <c r="B284" s="1" t="s">
        <v>18</v>
      </c>
      <c r="C284" s="1" t="s">
        <v>20</v>
      </c>
      <c r="D284" s="1" t="s">
        <v>32</v>
      </c>
      <c r="E284" s="5">
        <v>77</v>
      </c>
      <c r="F284" s="2" t="s">
        <v>64</v>
      </c>
      <c r="G284" s="1" t="s">
        <v>147</v>
      </c>
    </row>
    <row r="285" spans="1:7" x14ac:dyDescent="0.3">
      <c r="A285" s="1" t="s">
        <v>17</v>
      </c>
      <c r="B285" s="1" t="s">
        <v>18</v>
      </c>
      <c r="C285" s="1" t="s">
        <v>20</v>
      </c>
      <c r="D285" s="1" t="s">
        <v>33</v>
      </c>
      <c r="E285" s="5">
        <v>450</v>
      </c>
      <c r="F285" s="2" t="s">
        <v>70</v>
      </c>
      <c r="G285" s="1" t="s">
        <v>146</v>
      </c>
    </row>
    <row r="286" spans="1:7" x14ac:dyDescent="0.3">
      <c r="A286" s="1" t="s">
        <v>17</v>
      </c>
      <c r="B286" s="1" t="s">
        <v>18</v>
      </c>
      <c r="C286" s="1" t="s">
        <v>21</v>
      </c>
      <c r="D286" s="1" t="s">
        <v>34</v>
      </c>
      <c r="E286" s="5">
        <v>1150</v>
      </c>
      <c r="F286" s="2" t="s">
        <v>71</v>
      </c>
      <c r="G286" s="1" t="s">
        <v>146</v>
      </c>
    </row>
    <row r="287" spans="1:7" x14ac:dyDescent="0.3">
      <c r="A287" s="1" t="s">
        <v>17</v>
      </c>
      <c r="B287" s="1" t="s">
        <v>18</v>
      </c>
      <c r="C287" s="1" t="s">
        <v>21</v>
      </c>
      <c r="D287" s="1" t="s">
        <v>35</v>
      </c>
      <c r="E287" s="5">
        <v>2000</v>
      </c>
      <c r="F287" s="2" t="s">
        <v>67</v>
      </c>
      <c r="G287" s="1" t="s">
        <v>146</v>
      </c>
    </row>
    <row r="288" spans="1:7" x14ac:dyDescent="0.3">
      <c r="A288" s="1" t="s">
        <v>17</v>
      </c>
      <c r="B288" s="1" t="s">
        <v>18</v>
      </c>
      <c r="C288" s="1" t="s">
        <v>21</v>
      </c>
      <c r="D288" s="1" t="s">
        <v>36</v>
      </c>
      <c r="E288" s="5">
        <v>500</v>
      </c>
      <c r="F288" s="2" t="s">
        <v>68</v>
      </c>
      <c r="G288" s="1" t="s">
        <v>146</v>
      </c>
    </row>
    <row r="289" spans="1:7" x14ac:dyDescent="0.3">
      <c r="A289" s="1" t="s">
        <v>17</v>
      </c>
      <c r="B289" s="1" t="s">
        <v>18</v>
      </c>
      <c r="C289" s="1" t="s">
        <v>22</v>
      </c>
      <c r="D289" s="1" t="s">
        <v>25</v>
      </c>
      <c r="E289" s="5">
        <v>88</v>
      </c>
      <c r="F289" s="2" t="s">
        <v>69</v>
      </c>
      <c r="G289" s="1" t="s">
        <v>146</v>
      </c>
    </row>
    <row r="290" spans="1:7" x14ac:dyDescent="0.3">
      <c r="A290" s="1" t="s">
        <v>17</v>
      </c>
      <c r="B290" s="1" t="s">
        <v>18</v>
      </c>
      <c r="C290" s="1" t="s">
        <v>22</v>
      </c>
      <c r="D290" s="1" t="s">
        <v>37</v>
      </c>
      <c r="E290" s="5">
        <v>356</v>
      </c>
      <c r="F290" s="2" t="s">
        <v>64</v>
      </c>
      <c r="G290" s="1" t="s">
        <v>146</v>
      </c>
    </row>
    <row r="291" spans="1:7" x14ac:dyDescent="0.3">
      <c r="A291" s="1" t="s">
        <v>17</v>
      </c>
      <c r="B291" s="1" t="s">
        <v>18</v>
      </c>
      <c r="C291" s="1" t="s">
        <v>22</v>
      </c>
      <c r="D291" s="1" t="s">
        <v>38</v>
      </c>
      <c r="E291" s="5">
        <v>120</v>
      </c>
      <c r="F291" s="2" t="s">
        <v>66</v>
      </c>
      <c r="G291" s="1" t="s">
        <v>146</v>
      </c>
    </row>
    <row r="292" spans="1:7" x14ac:dyDescent="0.3">
      <c r="A292" s="1" t="s">
        <v>17</v>
      </c>
      <c r="B292" s="1" t="s">
        <v>18</v>
      </c>
      <c r="C292" s="1" t="s">
        <v>22</v>
      </c>
      <c r="D292" s="1" t="s">
        <v>39</v>
      </c>
      <c r="E292" s="5">
        <v>250</v>
      </c>
      <c r="F292" s="2" t="s">
        <v>67</v>
      </c>
      <c r="G292" s="1" t="s">
        <v>146</v>
      </c>
    </row>
    <row r="293" spans="1:7" x14ac:dyDescent="0.3">
      <c r="A293" s="1" t="s">
        <v>17</v>
      </c>
      <c r="B293" s="1" t="s">
        <v>18</v>
      </c>
      <c r="C293" s="1" t="s">
        <v>22</v>
      </c>
      <c r="D293" s="1" t="s">
        <v>40</v>
      </c>
      <c r="E293" s="5">
        <v>140</v>
      </c>
      <c r="F293" s="2" t="s">
        <v>68</v>
      </c>
      <c r="G293" s="1" t="s">
        <v>146</v>
      </c>
    </row>
    <row r="294" spans="1:7" x14ac:dyDescent="0.3">
      <c r="A294" s="1" t="s">
        <v>17</v>
      </c>
      <c r="B294" s="1" t="s">
        <v>18</v>
      </c>
      <c r="C294" s="1" t="s">
        <v>22</v>
      </c>
      <c r="D294" s="1" t="s">
        <v>41</v>
      </c>
      <c r="E294" s="5">
        <v>1500</v>
      </c>
      <c r="F294" s="2" t="s">
        <v>69</v>
      </c>
      <c r="G294" s="1" t="s">
        <v>146</v>
      </c>
    </row>
    <row r="295" spans="1:7" x14ac:dyDescent="0.3">
      <c r="A295" s="1" t="s">
        <v>17</v>
      </c>
      <c r="B295" s="1" t="s">
        <v>18</v>
      </c>
      <c r="C295" s="1" t="s">
        <v>22</v>
      </c>
      <c r="D295" s="1" t="s">
        <v>42</v>
      </c>
      <c r="E295" s="5">
        <v>300</v>
      </c>
      <c r="F295" s="2" t="s">
        <v>64</v>
      </c>
      <c r="G295" s="1" t="s">
        <v>146</v>
      </c>
    </row>
    <row r="296" spans="1:7" x14ac:dyDescent="0.3">
      <c r="A296" s="1" t="s">
        <v>17</v>
      </c>
      <c r="B296" s="1" t="s">
        <v>18</v>
      </c>
      <c r="C296" s="1" t="s">
        <v>22</v>
      </c>
      <c r="D296" s="1" t="s">
        <v>43</v>
      </c>
      <c r="E296" s="5">
        <v>50</v>
      </c>
      <c r="F296" s="2" t="s">
        <v>70</v>
      </c>
      <c r="G296" s="1" t="s">
        <v>146</v>
      </c>
    </row>
    <row r="297" spans="1:7" x14ac:dyDescent="0.3">
      <c r="A297" s="1" t="s">
        <v>17</v>
      </c>
      <c r="B297" s="1" t="s">
        <v>18</v>
      </c>
      <c r="C297" s="1" t="s">
        <v>22</v>
      </c>
      <c r="D297" s="1" t="s">
        <v>33</v>
      </c>
      <c r="E297" s="5">
        <v>66</v>
      </c>
      <c r="F297" s="2" t="s">
        <v>71</v>
      </c>
      <c r="G297" s="1" t="s">
        <v>146</v>
      </c>
    </row>
    <row r="298" spans="1:7" x14ac:dyDescent="0.3">
      <c r="A298" s="1" t="s">
        <v>17</v>
      </c>
      <c r="B298" s="1" t="s">
        <v>19</v>
      </c>
      <c r="C298" s="1" t="s">
        <v>23</v>
      </c>
      <c r="D298" s="1" t="s">
        <v>44</v>
      </c>
      <c r="E298" s="5">
        <v>15000</v>
      </c>
    </row>
    <row r="299" spans="1:7" x14ac:dyDescent="0.3">
      <c r="A299" s="1" t="s">
        <v>17</v>
      </c>
      <c r="B299" s="1" t="s">
        <v>19</v>
      </c>
      <c r="C299" s="1" t="s">
        <v>23</v>
      </c>
      <c r="D299" s="1" t="s">
        <v>45</v>
      </c>
      <c r="E299" s="5">
        <v>2000</v>
      </c>
    </row>
    <row r="300" spans="1:7" x14ac:dyDescent="0.3">
      <c r="A300" s="1" t="s">
        <v>17</v>
      </c>
      <c r="B300" s="1" t="s">
        <v>19</v>
      </c>
      <c r="C300" s="1" t="s">
        <v>24</v>
      </c>
      <c r="D300" s="1" t="s">
        <v>46</v>
      </c>
      <c r="E300" s="5">
        <v>1600</v>
      </c>
    </row>
    <row r="301" spans="1:7" x14ac:dyDescent="0.3">
      <c r="A301" s="1" t="s">
        <v>17</v>
      </c>
      <c r="B301" s="1" t="s">
        <v>19</v>
      </c>
      <c r="C301" s="1" t="s">
        <v>24</v>
      </c>
      <c r="D301" s="1" t="s">
        <v>47</v>
      </c>
      <c r="E301" s="5">
        <v>300</v>
      </c>
    </row>
  </sheetData>
  <phoneticPr fontId="2" type="noConversion"/>
  <pageMargins left="0.7" right="0.7" top="0.75" bottom="0.75" header="0.3" footer="0.3"/>
  <pageSetup paperSize="9"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C34EDA-635A-4D9D-A4E4-5AE7A5DDC08C}">
  <dimension ref="A1:P301"/>
  <sheetViews>
    <sheetView topLeftCell="C1" zoomScale="68" zoomScaleNormal="66" workbookViewId="0">
      <selection activeCell="F21" sqref="F21"/>
    </sheetView>
  </sheetViews>
  <sheetFormatPr defaultRowHeight="15.6" x14ac:dyDescent="0.3"/>
  <cols>
    <col min="1" max="1" width="18.21875" style="67" customWidth="1"/>
    <col min="2" max="2" width="21" style="67" bestFit="1" customWidth="1"/>
    <col min="3" max="3" width="20.21875" style="67" customWidth="1"/>
    <col min="4" max="4" width="21.33203125" style="67" bestFit="1" customWidth="1"/>
    <col min="5" max="5" width="17.88671875" style="67" bestFit="1" customWidth="1"/>
    <col min="6" max="6" width="26.21875" style="67" bestFit="1" customWidth="1"/>
    <col min="7" max="7" width="16" style="67" bestFit="1" customWidth="1"/>
    <col min="8" max="8" width="8.88671875" style="67" customWidth="1"/>
    <col min="9" max="9" width="19.77734375" style="67" customWidth="1"/>
    <col min="10" max="10" width="19" style="67" customWidth="1"/>
    <col min="11" max="11" width="8.88671875" style="67"/>
    <col min="12" max="12" width="12.33203125" style="67" bestFit="1" customWidth="1"/>
    <col min="13" max="13" width="11.6640625" style="67" bestFit="1" customWidth="1"/>
    <col min="14" max="15" width="8.88671875" style="67"/>
    <col min="16" max="16" width="18.44140625" style="67" bestFit="1" customWidth="1"/>
    <col min="17" max="16384" width="8.88671875" style="67"/>
  </cols>
  <sheetData>
    <row r="1" spans="1:16" s="68" customFormat="1" ht="43.8" customHeight="1" x14ac:dyDescent="0.3">
      <c r="A1" s="69" t="s">
        <v>0</v>
      </c>
      <c r="B1" s="69" t="s">
        <v>1</v>
      </c>
      <c r="C1" s="69" t="s">
        <v>2</v>
      </c>
      <c r="D1" s="69" t="s">
        <v>3</v>
      </c>
      <c r="E1" s="69" t="s">
        <v>4</v>
      </c>
      <c r="F1" s="69" t="s">
        <v>5</v>
      </c>
      <c r="G1" s="69" t="s">
        <v>145</v>
      </c>
      <c r="I1" s="69" t="s">
        <v>190</v>
      </c>
      <c r="J1" s="69" t="s">
        <v>191</v>
      </c>
      <c r="L1" s="69" t="s">
        <v>4</v>
      </c>
      <c r="M1" s="69" t="s">
        <v>150</v>
      </c>
      <c r="P1" s="69" t="s">
        <v>193</v>
      </c>
    </row>
    <row r="2" spans="1:16" ht="22.2" customHeight="1" x14ac:dyDescent="0.35">
      <c r="A2" s="70" t="s">
        <v>6</v>
      </c>
      <c r="B2" s="70" t="s">
        <v>18</v>
      </c>
      <c r="C2" s="70" t="s">
        <v>20</v>
      </c>
      <c r="D2" s="70" t="s">
        <v>25</v>
      </c>
      <c r="E2" s="71">
        <v>400</v>
      </c>
      <c r="F2" s="72" t="s">
        <v>48</v>
      </c>
      <c r="G2" s="70" t="s">
        <v>146</v>
      </c>
      <c r="I2" s="73" t="s">
        <v>156</v>
      </c>
      <c r="J2" s="22">
        <v>23111</v>
      </c>
      <c r="L2" s="71">
        <v>65800</v>
      </c>
      <c r="M2" s="76" t="s">
        <v>192</v>
      </c>
      <c r="P2" s="74">
        <v>44962</v>
      </c>
    </row>
    <row r="3" spans="1:16" ht="22.2" customHeight="1" x14ac:dyDescent="0.35">
      <c r="A3" s="70" t="s">
        <v>6</v>
      </c>
      <c r="B3" s="70" t="s">
        <v>18</v>
      </c>
      <c r="C3" s="70" t="s">
        <v>20</v>
      </c>
      <c r="D3" s="70" t="s">
        <v>26</v>
      </c>
      <c r="E3" s="71">
        <v>280</v>
      </c>
      <c r="F3" s="72" t="s">
        <v>50</v>
      </c>
      <c r="G3" s="70" t="s">
        <v>147</v>
      </c>
      <c r="I3" s="73" t="s">
        <v>157</v>
      </c>
      <c r="J3" s="22">
        <v>26344</v>
      </c>
      <c r="L3" s="71">
        <v>22500</v>
      </c>
      <c r="M3" s="76" t="s">
        <v>153</v>
      </c>
      <c r="P3" s="75">
        <v>44962</v>
      </c>
    </row>
    <row r="4" spans="1:16" ht="22.2" customHeight="1" x14ac:dyDescent="0.35">
      <c r="A4" s="70" t="s">
        <v>6</v>
      </c>
      <c r="B4" s="70" t="s">
        <v>18</v>
      </c>
      <c r="C4" s="70" t="s">
        <v>20</v>
      </c>
      <c r="D4" s="70" t="s">
        <v>27</v>
      </c>
      <c r="E4" s="71">
        <v>77</v>
      </c>
      <c r="F4" s="72" t="s">
        <v>50</v>
      </c>
      <c r="G4" s="70" t="s">
        <v>146</v>
      </c>
      <c r="I4" s="73" t="s">
        <v>158</v>
      </c>
      <c r="J4" s="22">
        <v>29577</v>
      </c>
      <c r="P4" s="77">
        <v>0.53749999999999998</v>
      </c>
    </row>
    <row r="5" spans="1:16" ht="22.2" customHeight="1" x14ac:dyDescent="0.35">
      <c r="A5" s="70" t="s">
        <v>6</v>
      </c>
      <c r="B5" s="70" t="s">
        <v>18</v>
      </c>
      <c r="C5" s="70" t="s">
        <v>20</v>
      </c>
      <c r="D5" s="70" t="s">
        <v>28</v>
      </c>
      <c r="E5" s="71">
        <v>350</v>
      </c>
      <c r="F5" s="72" t="s">
        <v>51</v>
      </c>
      <c r="G5" s="70" t="s">
        <v>146</v>
      </c>
      <c r="I5" s="73" t="s">
        <v>159</v>
      </c>
      <c r="J5" s="22">
        <v>32810</v>
      </c>
    </row>
    <row r="6" spans="1:16" ht="22.2" customHeight="1" x14ac:dyDescent="0.35">
      <c r="A6" s="70" t="s">
        <v>6</v>
      </c>
      <c r="B6" s="70" t="s">
        <v>18</v>
      </c>
      <c r="C6" s="70" t="s">
        <v>20</v>
      </c>
      <c r="D6" s="70" t="s">
        <v>29</v>
      </c>
      <c r="E6" s="71">
        <v>100</v>
      </c>
      <c r="F6" s="72" t="s">
        <v>56</v>
      </c>
      <c r="G6" s="70" t="s">
        <v>146</v>
      </c>
      <c r="I6" s="73" t="s">
        <v>160</v>
      </c>
      <c r="J6" s="22">
        <v>36043</v>
      </c>
    </row>
    <row r="7" spans="1:16" ht="22.2" customHeight="1" x14ac:dyDescent="0.35">
      <c r="A7" s="70" t="s">
        <v>6</v>
      </c>
      <c r="B7" s="70" t="s">
        <v>18</v>
      </c>
      <c r="C7" s="70" t="s">
        <v>20</v>
      </c>
      <c r="D7" s="70" t="s">
        <v>30</v>
      </c>
      <c r="E7" s="71">
        <v>245</v>
      </c>
      <c r="F7" s="72" t="s">
        <v>52</v>
      </c>
      <c r="G7" s="70" t="s">
        <v>146</v>
      </c>
      <c r="I7" s="73" t="s">
        <v>161</v>
      </c>
      <c r="J7" s="22">
        <v>39276</v>
      </c>
    </row>
    <row r="8" spans="1:16" ht="22.2" customHeight="1" x14ac:dyDescent="0.35">
      <c r="A8" s="70" t="s">
        <v>6</v>
      </c>
      <c r="B8" s="70" t="s">
        <v>18</v>
      </c>
      <c r="C8" s="70" t="s">
        <v>20</v>
      </c>
      <c r="D8" s="70" t="s">
        <v>31</v>
      </c>
      <c r="E8" s="71">
        <v>1650</v>
      </c>
      <c r="F8" s="72" t="s">
        <v>57</v>
      </c>
      <c r="G8" s="70" t="s">
        <v>146</v>
      </c>
      <c r="I8" s="73" t="s">
        <v>162</v>
      </c>
      <c r="J8" s="22">
        <v>42509</v>
      </c>
    </row>
    <row r="9" spans="1:16" ht="22.2" customHeight="1" x14ac:dyDescent="0.35">
      <c r="A9" s="70" t="s">
        <v>6</v>
      </c>
      <c r="B9" s="70" t="s">
        <v>18</v>
      </c>
      <c r="C9" s="70" t="s">
        <v>20</v>
      </c>
      <c r="D9" s="70" t="s">
        <v>32</v>
      </c>
      <c r="E9" s="71">
        <v>77</v>
      </c>
      <c r="F9" s="72" t="s">
        <v>48</v>
      </c>
      <c r="G9" s="70" t="s">
        <v>147</v>
      </c>
      <c r="I9" s="73" t="s">
        <v>163</v>
      </c>
      <c r="J9" s="22">
        <v>45742</v>
      </c>
    </row>
    <row r="10" spans="1:16" ht="22.2" customHeight="1" x14ac:dyDescent="0.35">
      <c r="A10" s="70" t="s">
        <v>6</v>
      </c>
      <c r="B10" s="70" t="s">
        <v>18</v>
      </c>
      <c r="C10" s="70" t="s">
        <v>20</v>
      </c>
      <c r="D10" s="70" t="s">
        <v>33</v>
      </c>
      <c r="E10" s="71">
        <v>473</v>
      </c>
      <c r="F10" s="72" t="s">
        <v>58</v>
      </c>
      <c r="G10" s="70" t="s">
        <v>146</v>
      </c>
      <c r="I10" s="73" t="s">
        <v>164</v>
      </c>
      <c r="J10" s="22">
        <v>29577</v>
      </c>
    </row>
    <row r="11" spans="1:16" ht="22.2" customHeight="1" x14ac:dyDescent="0.35">
      <c r="A11" s="70" t="s">
        <v>6</v>
      </c>
      <c r="B11" s="70" t="s">
        <v>18</v>
      </c>
      <c r="C11" s="70" t="s">
        <v>21</v>
      </c>
      <c r="D11" s="70" t="s">
        <v>34</v>
      </c>
      <c r="E11" s="71">
        <v>1210</v>
      </c>
      <c r="F11" s="72" t="s">
        <v>53</v>
      </c>
      <c r="G11" s="70" t="s">
        <v>146</v>
      </c>
      <c r="I11" s="73" t="s">
        <v>165</v>
      </c>
      <c r="J11" s="22">
        <v>32810</v>
      </c>
    </row>
    <row r="12" spans="1:16" ht="22.2" customHeight="1" x14ac:dyDescent="0.35">
      <c r="A12" s="70" t="s">
        <v>6</v>
      </c>
      <c r="B12" s="70" t="s">
        <v>18</v>
      </c>
      <c r="C12" s="70" t="s">
        <v>21</v>
      </c>
      <c r="D12" s="70" t="s">
        <v>35</v>
      </c>
      <c r="E12" s="71">
        <v>3000</v>
      </c>
      <c r="F12" s="72" t="s">
        <v>56</v>
      </c>
      <c r="G12" s="70" t="s">
        <v>146</v>
      </c>
      <c r="I12" s="73" t="s">
        <v>166</v>
      </c>
      <c r="J12" s="22">
        <v>36043</v>
      </c>
    </row>
    <row r="13" spans="1:16" ht="22.2" customHeight="1" x14ac:dyDescent="0.35">
      <c r="A13" s="70" t="s">
        <v>6</v>
      </c>
      <c r="B13" s="70" t="s">
        <v>18</v>
      </c>
      <c r="C13" s="70" t="s">
        <v>21</v>
      </c>
      <c r="D13" s="70" t="s">
        <v>36</v>
      </c>
      <c r="E13" s="71">
        <v>440</v>
      </c>
      <c r="F13" s="72" t="s">
        <v>52</v>
      </c>
      <c r="G13" s="70" t="s">
        <v>146</v>
      </c>
      <c r="I13" s="73" t="s">
        <v>167</v>
      </c>
      <c r="J13" s="22">
        <v>28000</v>
      </c>
    </row>
    <row r="14" spans="1:16" ht="22.2" customHeight="1" x14ac:dyDescent="0.3">
      <c r="A14" s="70" t="s">
        <v>6</v>
      </c>
      <c r="B14" s="70" t="s">
        <v>18</v>
      </c>
      <c r="C14" s="70" t="s">
        <v>22</v>
      </c>
      <c r="D14" s="70" t="s">
        <v>25</v>
      </c>
      <c r="E14" s="71">
        <v>88</v>
      </c>
      <c r="F14" s="72" t="s">
        <v>57</v>
      </c>
      <c r="G14" s="70" t="s">
        <v>146</v>
      </c>
    </row>
    <row r="15" spans="1:16" ht="22.2" customHeight="1" x14ac:dyDescent="0.3">
      <c r="A15" s="70" t="s">
        <v>6</v>
      </c>
      <c r="B15" s="70" t="s">
        <v>18</v>
      </c>
      <c r="C15" s="70" t="s">
        <v>22</v>
      </c>
      <c r="D15" s="70" t="s">
        <v>37</v>
      </c>
      <c r="E15" s="71">
        <v>352</v>
      </c>
      <c r="F15" s="72" t="s">
        <v>48</v>
      </c>
      <c r="G15" s="70" t="s">
        <v>146</v>
      </c>
    </row>
    <row r="16" spans="1:16" ht="22.2" customHeight="1" x14ac:dyDescent="0.3">
      <c r="A16" s="70" t="s">
        <v>6</v>
      </c>
      <c r="B16" s="70" t="s">
        <v>18</v>
      </c>
      <c r="C16" s="70" t="s">
        <v>22</v>
      </c>
      <c r="D16" s="70" t="s">
        <v>38</v>
      </c>
      <c r="E16" s="71">
        <v>100</v>
      </c>
      <c r="F16" s="72" t="s">
        <v>51</v>
      </c>
      <c r="G16" s="70" t="s">
        <v>146</v>
      </c>
    </row>
    <row r="17" spans="1:7" ht="22.2" customHeight="1" x14ac:dyDescent="0.3">
      <c r="A17" s="70" t="s">
        <v>6</v>
      </c>
      <c r="B17" s="70" t="s">
        <v>18</v>
      </c>
      <c r="C17" s="70" t="s">
        <v>22</v>
      </c>
      <c r="D17" s="70" t="s">
        <v>39</v>
      </c>
      <c r="E17" s="71">
        <v>200</v>
      </c>
      <c r="F17" s="72" t="s">
        <v>56</v>
      </c>
      <c r="G17" s="70" t="s">
        <v>146</v>
      </c>
    </row>
    <row r="18" spans="1:7" ht="22.2" customHeight="1" x14ac:dyDescent="0.3">
      <c r="A18" s="70" t="s">
        <v>6</v>
      </c>
      <c r="B18" s="70" t="s">
        <v>18</v>
      </c>
      <c r="C18" s="70" t="s">
        <v>22</v>
      </c>
      <c r="D18" s="70" t="s">
        <v>40</v>
      </c>
      <c r="E18" s="71">
        <v>170</v>
      </c>
      <c r="F18" s="72" t="s">
        <v>52</v>
      </c>
      <c r="G18" s="70" t="s">
        <v>146</v>
      </c>
    </row>
    <row r="19" spans="1:7" ht="22.2" customHeight="1" x14ac:dyDescent="0.3">
      <c r="A19" s="70" t="s">
        <v>6</v>
      </c>
      <c r="B19" s="70" t="s">
        <v>18</v>
      </c>
      <c r="C19" s="70" t="s">
        <v>22</v>
      </c>
      <c r="D19" s="70" t="s">
        <v>41</v>
      </c>
      <c r="E19" s="71">
        <v>950</v>
      </c>
      <c r="F19" s="72" t="s">
        <v>57</v>
      </c>
      <c r="G19" s="70" t="s">
        <v>146</v>
      </c>
    </row>
    <row r="20" spans="1:7" ht="22.2" customHeight="1" x14ac:dyDescent="0.3">
      <c r="A20" s="70" t="s">
        <v>6</v>
      </c>
      <c r="B20" s="70" t="s">
        <v>18</v>
      </c>
      <c r="C20" s="70" t="s">
        <v>22</v>
      </c>
      <c r="D20" s="70" t="s">
        <v>42</v>
      </c>
      <c r="E20" s="71">
        <v>100</v>
      </c>
      <c r="F20" s="72" t="s">
        <v>48</v>
      </c>
      <c r="G20" s="70" t="s">
        <v>146</v>
      </c>
    </row>
    <row r="21" spans="1:7" ht="22.2" customHeight="1" x14ac:dyDescent="0.3">
      <c r="A21" s="70" t="s">
        <v>6</v>
      </c>
      <c r="B21" s="70" t="s">
        <v>18</v>
      </c>
      <c r="C21" s="70" t="s">
        <v>22</v>
      </c>
      <c r="D21" s="70" t="s">
        <v>43</v>
      </c>
      <c r="E21" s="71">
        <v>30</v>
      </c>
      <c r="F21" s="72" t="s">
        <v>58</v>
      </c>
      <c r="G21" s="70" t="s">
        <v>146</v>
      </c>
    </row>
    <row r="22" spans="1:7" ht="22.2" customHeight="1" x14ac:dyDescent="0.3">
      <c r="A22" s="70" t="s">
        <v>6</v>
      </c>
      <c r="B22" s="70" t="s">
        <v>18</v>
      </c>
      <c r="C22" s="70" t="s">
        <v>22</v>
      </c>
      <c r="D22" s="70" t="s">
        <v>33</v>
      </c>
      <c r="E22" s="71">
        <v>50</v>
      </c>
      <c r="F22" s="72" t="s">
        <v>53</v>
      </c>
      <c r="G22" s="70" t="s">
        <v>146</v>
      </c>
    </row>
    <row r="23" spans="1:7" ht="22.2" customHeight="1" x14ac:dyDescent="0.3">
      <c r="A23" s="70" t="s">
        <v>6</v>
      </c>
      <c r="B23" s="70" t="s">
        <v>19</v>
      </c>
      <c r="C23" s="70" t="s">
        <v>23</v>
      </c>
      <c r="D23" s="70" t="s">
        <v>44</v>
      </c>
      <c r="E23" s="71">
        <v>5000</v>
      </c>
      <c r="F23" s="72"/>
      <c r="G23" s="70"/>
    </row>
    <row r="24" spans="1:7" ht="22.2" customHeight="1" x14ac:dyDescent="0.3">
      <c r="A24" s="70" t="s">
        <v>6</v>
      </c>
      <c r="B24" s="70" t="s">
        <v>19</v>
      </c>
      <c r="C24" s="70" t="s">
        <v>23</v>
      </c>
      <c r="D24" s="70" t="s">
        <v>45</v>
      </c>
      <c r="E24" s="71">
        <v>990</v>
      </c>
      <c r="F24" s="72"/>
      <c r="G24" s="70"/>
    </row>
    <row r="25" spans="1:7" ht="22.2" customHeight="1" x14ac:dyDescent="0.3">
      <c r="A25" s="70" t="s">
        <v>6</v>
      </c>
      <c r="B25" s="70" t="s">
        <v>19</v>
      </c>
      <c r="C25" s="70" t="s">
        <v>24</v>
      </c>
      <c r="D25" s="70" t="s">
        <v>46</v>
      </c>
      <c r="E25" s="71">
        <v>350</v>
      </c>
      <c r="F25" s="72"/>
      <c r="G25" s="70"/>
    </row>
    <row r="26" spans="1:7" ht="22.2" customHeight="1" x14ac:dyDescent="0.3">
      <c r="A26" s="70" t="s">
        <v>6</v>
      </c>
      <c r="B26" s="70" t="s">
        <v>19</v>
      </c>
      <c r="C26" s="70" t="s">
        <v>24</v>
      </c>
      <c r="D26" s="70" t="s">
        <v>47</v>
      </c>
      <c r="E26" s="71">
        <v>120</v>
      </c>
      <c r="F26" s="72"/>
      <c r="G26" s="70"/>
    </row>
    <row r="27" spans="1:7" ht="22.2" customHeight="1" x14ac:dyDescent="0.3">
      <c r="A27" s="70" t="s">
        <v>7</v>
      </c>
      <c r="B27" s="70" t="s">
        <v>18</v>
      </c>
      <c r="C27" s="70" t="s">
        <v>20</v>
      </c>
      <c r="D27" s="70" t="s">
        <v>25</v>
      </c>
      <c r="E27" s="71">
        <v>440</v>
      </c>
      <c r="F27" s="72" t="s">
        <v>49</v>
      </c>
      <c r="G27" s="70" t="s">
        <v>146</v>
      </c>
    </row>
    <row r="28" spans="1:7" ht="22.2" customHeight="1" x14ac:dyDescent="0.3">
      <c r="A28" s="70" t="s">
        <v>7</v>
      </c>
      <c r="B28" s="70" t="s">
        <v>18</v>
      </c>
      <c r="C28" s="70" t="s">
        <v>20</v>
      </c>
      <c r="D28" s="70" t="s">
        <v>26</v>
      </c>
      <c r="E28" s="71">
        <v>308</v>
      </c>
      <c r="F28" s="72" t="s">
        <v>60</v>
      </c>
      <c r="G28" s="70" t="s">
        <v>146</v>
      </c>
    </row>
    <row r="29" spans="1:7" ht="22.2" customHeight="1" x14ac:dyDescent="0.3">
      <c r="A29" s="70" t="s">
        <v>7</v>
      </c>
      <c r="B29" s="70" t="s">
        <v>18</v>
      </c>
      <c r="C29" s="70" t="s">
        <v>20</v>
      </c>
      <c r="D29" s="70" t="s">
        <v>27</v>
      </c>
      <c r="E29" s="71">
        <v>85</v>
      </c>
      <c r="F29" s="72" t="s">
        <v>60</v>
      </c>
      <c r="G29" s="70" t="s">
        <v>146</v>
      </c>
    </row>
    <row r="30" spans="1:7" ht="22.2" customHeight="1" x14ac:dyDescent="0.3">
      <c r="A30" s="70" t="s">
        <v>7</v>
      </c>
      <c r="B30" s="70" t="s">
        <v>18</v>
      </c>
      <c r="C30" s="70" t="s">
        <v>20</v>
      </c>
      <c r="D30" s="70" t="s">
        <v>28</v>
      </c>
      <c r="E30" s="71">
        <v>385</v>
      </c>
      <c r="F30" s="72" t="s">
        <v>55</v>
      </c>
      <c r="G30" s="70" t="s">
        <v>146</v>
      </c>
    </row>
    <row r="31" spans="1:7" ht="22.2" customHeight="1" x14ac:dyDescent="0.3">
      <c r="A31" s="70" t="s">
        <v>7</v>
      </c>
      <c r="B31" s="70" t="s">
        <v>18</v>
      </c>
      <c r="C31" s="70" t="s">
        <v>20</v>
      </c>
      <c r="D31" s="70" t="s">
        <v>29</v>
      </c>
      <c r="E31" s="71">
        <v>110</v>
      </c>
      <c r="F31" s="72" t="s">
        <v>54</v>
      </c>
      <c r="G31" s="70" t="s">
        <v>146</v>
      </c>
    </row>
    <row r="32" spans="1:7" ht="22.2" customHeight="1" x14ac:dyDescent="0.3">
      <c r="A32" s="70" t="s">
        <v>7</v>
      </c>
      <c r="B32" s="70" t="s">
        <v>18</v>
      </c>
      <c r="C32" s="70" t="s">
        <v>20</v>
      </c>
      <c r="D32" s="70" t="s">
        <v>30</v>
      </c>
      <c r="E32" s="71">
        <v>270</v>
      </c>
      <c r="F32" s="72" t="s">
        <v>61</v>
      </c>
      <c r="G32" s="70" t="s">
        <v>146</v>
      </c>
    </row>
    <row r="33" spans="1:7" ht="22.2" customHeight="1" x14ac:dyDescent="0.3">
      <c r="A33" s="70" t="s">
        <v>7</v>
      </c>
      <c r="B33" s="70" t="s">
        <v>18</v>
      </c>
      <c r="C33" s="70" t="s">
        <v>20</v>
      </c>
      <c r="D33" s="70" t="s">
        <v>31</v>
      </c>
      <c r="E33" s="71">
        <v>2400</v>
      </c>
      <c r="F33" s="72" t="s">
        <v>62</v>
      </c>
      <c r="G33" s="70" t="s">
        <v>146</v>
      </c>
    </row>
    <row r="34" spans="1:7" ht="22.2" customHeight="1" x14ac:dyDescent="0.3">
      <c r="A34" s="70" t="s">
        <v>7</v>
      </c>
      <c r="B34" s="70" t="s">
        <v>18</v>
      </c>
      <c r="C34" s="70" t="s">
        <v>20</v>
      </c>
      <c r="D34" s="70" t="s">
        <v>32</v>
      </c>
      <c r="E34" s="71">
        <v>77</v>
      </c>
      <c r="F34" s="72" t="s">
        <v>49</v>
      </c>
      <c r="G34" s="70" t="s">
        <v>146</v>
      </c>
    </row>
    <row r="35" spans="1:7" ht="22.2" customHeight="1" x14ac:dyDescent="0.3">
      <c r="A35" s="70" t="s">
        <v>7</v>
      </c>
      <c r="B35" s="70" t="s">
        <v>18</v>
      </c>
      <c r="C35" s="70" t="s">
        <v>20</v>
      </c>
      <c r="D35" s="70" t="s">
        <v>33</v>
      </c>
      <c r="E35" s="71">
        <v>473</v>
      </c>
      <c r="F35" s="72" t="s">
        <v>59</v>
      </c>
      <c r="G35" s="70" t="s">
        <v>146</v>
      </c>
    </row>
    <row r="36" spans="1:7" ht="22.2" customHeight="1" x14ac:dyDescent="0.3">
      <c r="A36" s="70" t="s">
        <v>7</v>
      </c>
      <c r="B36" s="70" t="s">
        <v>18</v>
      </c>
      <c r="C36" s="70" t="s">
        <v>21</v>
      </c>
      <c r="D36" s="70" t="s">
        <v>34</v>
      </c>
      <c r="E36" s="71">
        <v>1210</v>
      </c>
      <c r="F36" s="72" t="s">
        <v>63</v>
      </c>
      <c r="G36" s="70" t="s">
        <v>146</v>
      </c>
    </row>
    <row r="37" spans="1:7" ht="22.2" customHeight="1" x14ac:dyDescent="0.3">
      <c r="A37" s="70" t="s">
        <v>7</v>
      </c>
      <c r="B37" s="70" t="s">
        <v>18</v>
      </c>
      <c r="C37" s="70" t="s">
        <v>21</v>
      </c>
      <c r="D37" s="70" t="s">
        <v>35</v>
      </c>
      <c r="E37" s="71">
        <v>3000</v>
      </c>
      <c r="F37" s="72" t="s">
        <v>54</v>
      </c>
      <c r="G37" s="70" t="s">
        <v>146</v>
      </c>
    </row>
    <row r="38" spans="1:7" ht="22.2" customHeight="1" x14ac:dyDescent="0.3">
      <c r="A38" s="70" t="s">
        <v>7</v>
      </c>
      <c r="B38" s="70" t="s">
        <v>18</v>
      </c>
      <c r="C38" s="70" t="s">
        <v>21</v>
      </c>
      <c r="D38" s="70" t="s">
        <v>36</v>
      </c>
      <c r="E38" s="71">
        <v>440</v>
      </c>
      <c r="F38" s="72" t="s">
        <v>61</v>
      </c>
      <c r="G38" s="70" t="s">
        <v>146</v>
      </c>
    </row>
    <row r="39" spans="1:7" ht="22.2" customHeight="1" x14ac:dyDescent="0.3">
      <c r="A39" s="70" t="s">
        <v>7</v>
      </c>
      <c r="B39" s="70" t="s">
        <v>18</v>
      </c>
      <c r="C39" s="70" t="s">
        <v>22</v>
      </c>
      <c r="D39" s="70" t="s">
        <v>25</v>
      </c>
      <c r="E39" s="71">
        <v>88</v>
      </c>
      <c r="F39" s="72" t="s">
        <v>62</v>
      </c>
      <c r="G39" s="70" t="s">
        <v>146</v>
      </c>
    </row>
    <row r="40" spans="1:7" ht="22.2" customHeight="1" x14ac:dyDescent="0.3">
      <c r="A40" s="70" t="s">
        <v>7</v>
      </c>
      <c r="B40" s="70" t="s">
        <v>18</v>
      </c>
      <c r="C40" s="70" t="s">
        <v>22</v>
      </c>
      <c r="D40" s="70" t="s">
        <v>37</v>
      </c>
      <c r="E40" s="71">
        <v>352</v>
      </c>
      <c r="F40" s="72" t="s">
        <v>49</v>
      </c>
      <c r="G40" s="70" t="s">
        <v>146</v>
      </c>
    </row>
    <row r="41" spans="1:7" ht="22.2" customHeight="1" x14ac:dyDescent="0.3">
      <c r="A41" s="70" t="s">
        <v>7</v>
      </c>
      <c r="B41" s="70" t="s">
        <v>18</v>
      </c>
      <c r="C41" s="70" t="s">
        <v>22</v>
      </c>
      <c r="D41" s="70" t="s">
        <v>38</v>
      </c>
      <c r="E41" s="71">
        <v>100</v>
      </c>
      <c r="F41" s="72" t="s">
        <v>55</v>
      </c>
      <c r="G41" s="70" t="s">
        <v>146</v>
      </c>
    </row>
    <row r="42" spans="1:7" ht="22.2" customHeight="1" x14ac:dyDescent="0.3">
      <c r="A42" s="70" t="s">
        <v>7</v>
      </c>
      <c r="B42" s="70" t="s">
        <v>18</v>
      </c>
      <c r="C42" s="70" t="s">
        <v>22</v>
      </c>
      <c r="D42" s="70" t="s">
        <v>39</v>
      </c>
      <c r="E42" s="71">
        <v>220</v>
      </c>
      <c r="F42" s="72" t="s">
        <v>54</v>
      </c>
      <c r="G42" s="70" t="s">
        <v>146</v>
      </c>
    </row>
    <row r="43" spans="1:7" ht="22.2" customHeight="1" x14ac:dyDescent="0.3">
      <c r="A43" s="70" t="s">
        <v>7</v>
      </c>
      <c r="B43" s="70" t="s">
        <v>18</v>
      </c>
      <c r="C43" s="70" t="s">
        <v>22</v>
      </c>
      <c r="D43" s="70" t="s">
        <v>40</v>
      </c>
      <c r="E43" s="71">
        <v>187</v>
      </c>
      <c r="F43" s="72" t="s">
        <v>61</v>
      </c>
      <c r="G43" s="70" t="s">
        <v>146</v>
      </c>
    </row>
    <row r="44" spans="1:7" ht="22.2" customHeight="1" x14ac:dyDescent="0.3">
      <c r="A44" s="70" t="s">
        <v>7</v>
      </c>
      <c r="B44" s="70" t="s">
        <v>18</v>
      </c>
      <c r="C44" s="70" t="s">
        <v>22</v>
      </c>
      <c r="D44" s="70" t="s">
        <v>41</v>
      </c>
      <c r="E44" s="71">
        <v>1045</v>
      </c>
      <c r="F44" s="72" t="s">
        <v>62</v>
      </c>
      <c r="G44" s="70" t="s">
        <v>146</v>
      </c>
    </row>
    <row r="45" spans="1:7" ht="22.2" customHeight="1" x14ac:dyDescent="0.3">
      <c r="A45" s="70" t="s">
        <v>7</v>
      </c>
      <c r="B45" s="70" t="s">
        <v>18</v>
      </c>
      <c r="C45" s="70" t="s">
        <v>22</v>
      </c>
      <c r="D45" s="70" t="s">
        <v>42</v>
      </c>
      <c r="E45" s="71">
        <v>110</v>
      </c>
      <c r="F45" s="72" t="s">
        <v>49</v>
      </c>
      <c r="G45" s="70" t="s">
        <v>146</v>
      </c>
    </row>
    <row r="46" spans="1:7" ht="22.2" customHeight="1" x14ac:dyDescent="0.3">
      <c r="A46" s="70" t="s">
        <v>7</v>
      </c>
      <c r="B46" s="70" t="s">
        <v>18</v>
      </c>
      <c r="C46" s="70" t="s">
        <v>22</v>
      </c>
      <c r="D46" s="70" t="s">
        <v>43</v>
      </c>
      <c r="E46" s="71">
        <v>33</v>
      </c>
      <c r="F46" s="72" t="s">
        <v>59</v>
      </c>
      <c r="G46" s="70" t="s">
        <v>146</v>
      </c>
    </row>
    <row r="47" spans="1:7" ht="22.2" customHeight="1" x14ac:dyDescent="0.3">
      <c r="A47" s="70" t="s">
        <v>7</v>
      </c>
      <c r="B47" s="70" t="s">
        <v>18</v>
      </c>
      <c r="C47" s="70" t="s">
        <v>22</v>
      </c>
      <c r="D47" s="70" t="s">
        <v>33</v>
      </c>
      <c r="E47" s="71">
        <v>55</v>
      </c>
      <c r="F47" s="72" t="s">
        <v>63</v>
      </c>
      <c r="G47" s="70" t="s">
        <v>146</v>
      </c>
    </row>
    <row r="48" spans="1:7" ht="22.2" customHeight="1" x14ac:dyDescent="0.3">
      <c r="A48" s="70" t="s">
        <v>7</v>
      </c>
      <c r="B48" s="70" t="s">
        <v>19</v>
      </c>
      <c r="C48" s="70" t="s">
        <v>23</v>
      </c>
      <c r="D48" s="70" t="s">
        <v>44</v>
      </c>
      <c r="E48" s="71">
        <v>13000</v>
      </c>
      <c r="F48" s="72"/>
      <c r="G48" s="70"/>
    </row>
    <row r="49" spans="1:7" ht="22.2" customHeight="1" x14ac:dyDescent="0.3">
      <c r="A49" s="70" t="s">
        <v>7</v>
      </c>
      <c r="B49" s="70" t="s">
        <v>19</v>
      </c>
      <c r="C49" s="70" t="s">
        <v>23</v>
      </c>
      <c r="D49" s="70" t="s">
        <v>45</v>
      </c>
      <c r="E49" s="71">
        <v>3000</v>
      </c>
      <c r="F49" s="72"/>
      <c r="G49" s="70"/>
    </row>
    <row r="50" spans="1:7" ht="22.2" customHeight="1" x14ac:dyDescent="0.3">
      <c r="A50" s="70" t="s">
        <v>7</v>
      </c>
      <c r="B50" s="70" t="s">
        <v>19</v>
      </c>
      <c r="C50" s="70" t="s">
        <v>24</v>
      </c>
      <c r="D50" s="70" t="s">
        <v>46</v>
      </c>
      <c r="E50" s="71">
        <v>1900</v>
      </c>
      <c r="F50" s="72"/>
      <c r="G50" s="70"/>
    </row>
    <row r="51" spans="1:7" ht="22.2" customHeight="1" x14ac:dyDescent="0.3">
      <c r="A51" s="70" t="s">
        <v>7</v>
      </c>
      <c r="B51" s="70" t="s">
        <v>19</v>
      </c>
      <c r="C51" s="70" t="s">
        <v>24</v>
      </c>
      <c r="D51" s="70" t="s">
        <v>47</v>
      </c>
      <c r="E51" s="71">
        <v>170</v>
      </c>
      <c r="F51" s="72"/>
      <c r="G51" s="70"/>
    </row>
    <row r="52" spans="1:7" ht="22.2" customHeight="1" x14ac:dyDescent="0.3">
      <c r="A52" s="70" t="s">
        <v>8</v>
      </c>
      <c r="B52" s="70" t="s">
        <v>18</v>
      </c>
      <c r="C52" s="70" t="s">
        <v>20</v>
      </c>
      <c r="D52" s="70" t="s">
        <v>25</v>
      </c>
      <c r="E52" s="71">
        <v>440</v>
      </c>
      <c r="F52" s="72" t="s">
        <v>82</v>
      </c>
      <c r="G52" s="70" t="s">
        <v>146</v>
      </c>
    </row>
    <row r="53" spans="1:7" ht="22.2" customHeight="1" x14ac:dyDescent="0.3">
      <c r="A53" s="70" t="s">
        <v>8</v>
      </c>
      <c r="B53" s="70" t="s">
        <v>18</v>
      </c>
      <c r="C53" s="70" t="s">
        <v>20</v>
      </c>
      <c r="D53" s="70" t="s">
        <v>26</v>
      </c>
      <c r="E53" s="71">
        <v>308</v>
      </c>
      <c r="F53" s="72" t="s">
        <v>78</v>
      </c>
      <c r="G53" s="70" t="s">
        <v>146</v>
      </c>
    </row>
    <row r="54" spans="1:7" ht="22.2" customHeight="1" x14ac:dyDescent="0.3">
      <c r="A54" s="70" t="s">
        <v>8</v>
      </c>
      <c r="B54" s="70" t="s">
        <v>18</v>
      </c>
      <c r="C54" s="70" t="s">
        <v>20</v>
      </c>
      <c r="D54" s="70" t="s">
        <v>27</v>
      </c>
      <c r="E54" s="71">
        <v>85</v>
      </c>
      <c r="F54" s="72" t="s">
        <v>79</v>
      </c>
      <c r="G54" s="70" t="s">
        <v>146</v>
      </c>
    </row>
    <row r="55" spans="1:7" ht="22.2" customHeight="1" x14ac:dyDescent="0.3">
      <c r="A55" s="70" t="s">
        <v>8</v>
      </c>
      <c r="B55" s="70" t="s">
        <v>18</v>
      </c>
      <c r="C55" s="70" t="s">
        <v>20</v>
      </c>
      <c r="D55" s="70" t="s">
        <v>28</v>
      </c>
      <c r="E55" s="71">
        <v>385</v>
      </c>
      <c r="F55" s="72" t="s">
        <v>80</v>
      </c>
      <c r="G55" s="70" t="s">
        <v>146</v>
      </c>
    </row>
    <row r="56" spans="1:7" ht="22.2" customHeight="1" x14ac:dyDescent="0.3">
      <c r="A56" s="70" t="s">
        <v>8</v>
      </c>
      <c r="B56" s="70" t="s">
        <v>18</v>
      </c>
      <c r="C56" s="70" t="s">
        <v>20</v>
      </c>
      <c r="D56" s="70" t="s">
        <v>29</v>
      </c>
      <c r="E56" s="71">
        <v>110</v>
      </c>
      <c r="F56" s="72" t="s">
        <v>81</v>
      </c>
      <c r="G56" s="70" t="s">
        <v>146</v>
      </c>
    </row>
    <row r="57" spans="1:7" ht="22.2" customHeight="1" x14ac:dyDescent="0.3">
      <c r="A57" s="70" t="s">
        <v>8</v>
      </c>
      <c r="B57" s="70" t="s">
        <v>18</v>
      </c>
      <c r="C57" s="70" t="s">
        <v>20</v>
      </c>
      <c r="D57" s="70" t="s">
        <v>30</v>
      </c>
      <c r="E57" s="71">
        <v>270</v>
      </c>
      <c r="F57" s="72" t="s">
        <v>82</v>
      </c>
      <c r="G57" s="70" t="s">
        <v>146</v>
      </c>
    </row>
    <row r="58" spans="1:7" ht="22.2" customHeight="1" x14ac:dyDescent="0.3">
      <c r="A58" s="70" t="s">
        <v>8</v>
      </c>
      <c r="B58" s="70" t="s">
        <v>18</v>
      </c>
      <c r="C58" s="70" t="s">
        <v>20</v>
      </c>
      <c r="D58" s="70" t="s">
        <v>31</v>
      </c>
      <c r="E58" s="71">
        <v>1650</v>
      </c>
      <c r="F58" s="72" t="s">
        <v>83</v>
      </c>
      <c r="G58" s="70" t="s">
        <v>146</v>
      </c>
    </row>
    <row r="59" spans="1:7" ht="22.2" customHeight="1" x14ac:dyDescent="0.3">
      <c r="A59" s="70" t="s">
        <v>8</v>
      </c>
      <c r="B59" s="70" t="s">
        <v>18</v>
      </c>
      <c r="C59" s="70" t="s">
        <v>20</v>
      </c>
      <c r="D59" s="70" t="s">
        <v>32</v>
      </c>
      <c r="E59" s="71">
        <v>77</v>
      </c>
      <c r="F59" s="72" t="s">
        <v>78</v>
      </c>
      <c r="G59" s="70" t="s">
        <v>146</v>
      </c>
    </row>
    <row r="60" spans="1:7" ht="22.2" customHeight="1" x14ac:dyDescent="0.3">
      <c r="A60" s="70" t="s">
        <v>8</v>
      </c>
      <c r="B60" s="70" t="s">
        <v>18</v>
      </c>
      <c r="C60" s="70" t="s">
        <v>20</v>
      </c>
      <c r="D60" s="70" t="s">
        <v>33</v>
      </c>
      <c r="E60" s="71">
        <v>473</v>
      </c>
      <c r="F60" s="72" t="s">
        <v>79</v>
      </c>
      <c r="G60" s="70" t="s">
        <v>147</v>
      </c>
    </row>
    <row r="61" spans="1:7" ht="22.2" customHeight="1" x14ac:dyDescent="0.3">
      <c r="A61" s="70" t="s">
        <v>8</v>
      </c>
      <c r="B61" s="70" t="s">
        <v>18</v>
      </c>
      <c r="C61" s="70" t="s">
        <v>21</v>
      </c>
      <c r="D61" s="70" t="s">
        <v>34</v>
      </c>
      <c r="E61" s="71">
        <v>1210</v>
      </c>
      <c r="F61" s="72" t="s">
        <v>80</v>
      </c>
      <c r="G61" s="70" t="s">
        <v>146</v>
      </c>
    </row>
    <row r="62" spans="1:7" ht="22.2" customHeight="1" x14ac:dyDescent="0.3">
      <c r="A62" s="70" t="s">
        <v>8</v>
      </c>
      <c r="B62" s="70" t="s">
        <v>18</v>
      </c>
      <c r="C62" s="70" t="s">
        <v>21</v>
      </c>
      <c r="D62" s="70" t="s">
        <v>35</v>
      </c>
      <c r="E62" s="71">
        <v>770</v>
      </c>
      <c r="F62" s="72" t="s">
        <v>81</v>
      </c>
      <c r="G62" s="70" t="s">
        <v>146</v>
      </c>
    </row>
    <row r="63" spans="1:7" ht="22.2" customHeight="1" x14ac:dyDescent="0.3">
      <c r="A63" s="70" t="s">
        <v>8</v>
      </c>
      <c r="B63" s="70" t="s">
        <v>18</v>
      </c>
      <c r="C63" s="70" t="s">
        <v>21</v>
      </c>
      <c r="D63" s="70" t="s">
        <v>36</v>
      </c>
      <c r="E63" s="71">
        <v>440</v>
      </c>
      <c r="F63" s="72" t="s">
        <v>82</v>
      </c>
      <c r="G63" s="70" t="s">
        <v>146</v>
      </c>
    </row>
    <row r="64" spans="1:7" ht="22.2" customHeight="1" x14ac:dyDescent="0.3">
      <c r="A64" s="70" t="s">
        <v>8</v>
      </c>
      <c r="B64" s="70" t="s">
        <v>18</v>
      </c>
      <c r="C64" s="70" t="s">
        <v>22</v>
      </c>
      <c r="D64" s="70" t="s">
        <v>25</v>
      </c>
      <c r="E64" s="71">
        <v>88</v>
      </c>
      <c r="F64" s="72" t="s">
        <v>83</v>
      </c>
      <c r="G64" s="70" t="s">
        <v>146</v>
      </c>
    </row>
    <row r="65" spans="1:7" ht="22.2" customHeight="1" x14ac:dyDescent="0.3">
      <c r="A65" s="70" t="s">
        <v>8</v>
      </c>
      <c r="B65" s="70" t="s">
        <v>18</v>
      </c>
      <c r="C65" s="70" t="s">
        <v>22</v>
      </c>
      <c r="D65" s="70" t="s">
        <v>37</v>
      </c>
      <c r="E65" s="71">
        <v>352</v>
      </c>
      <c r="F65" s="72" t="s">
        <v>78</v>
      </c>
      <c r="G65" s="70" t="s">
        <v>146</v>
      </c>
    </row>
    <row r="66" spans="1:7" ht="22.2" customHeight="1" x14ac:dyDescent="0.3">
      <c r="A66" s="70" t="s">
        <v>8</v>
      </c>
      <c r="B66" s="70" t="s">
        <v>18</v>
      </c>
      <c r="C66" s="70" t="s">
        <v>22</v>
      </c>
      <c r="D66" s="70" t="s">
        <v>38</v>
      </c>
      <c r="E66" s="71">
        <v>100</v>
      </c>
      <c r="F66" s="72" t="s">
        <v>84</v>
      </c>
      <c r="G66" s="70" t="s">
        <v>146</v>
      </c>
    </row>
    <row r="67" spans="1:7" ht="22.2" customHeight="1" x14ac:dyDescent="0.3">
      <c r="A67" s="70" t="s">
        <v>8</v>
      </c>
      <c r="B67" s="70" t="s">
        <v>18</v>
      </c>
      <c r="C67" s="70" t="s">
        <v>22</v>
      </c>
      <c r="D67" s="70" t="s">
        <v>39</v>
      </c>
      <c r="E67" s="71">
        <v>220</v>
      </c>
      <c r="F67" s="72" t="s">
        <v>81</v>
      </c>
      <c r="G67" s="70" t="s">
        <v>146</v>
      </c>
    </row>
    <row r="68" spans="1:7" ht="22.2" customHeight="1" x14ac:dyDescent="0.3">
      <c r="A68" s="70" t="s">
        <v>8</v>
      </c>
      <c r="B68" s="70" t="s">
        <v>18</v>
      </c>
      <c r="C68" s="70" t="s">
        <v>22</v>
      </c>
      <c r="D68" s="70" t="s">
        <v>40</v>
      </c>
      <c r="E68" s="71">
        <v>187</v>
      </c>
      <c r="F68" s="72" t="s">
        <v>83</v>
      </c>
      <c r="G68" s="70" t="s">
        <v>147</v>
      </c>
    </row>
    <row r="69" spans="1:7" ht="22.2" customHeight="1" x14ac:dyDescent="0.3">
      <c r="A69" s="70" t="s">
        <v>8</v>
      </c>
      <c r="B69" s="70" t="s">
        <v>18</v>
      </c>
      <c r="C69" s="70" t="s">
        <v>22</v>
      </c>
      <c r="D69" s="70" t="s">
        <v>41</v>
      </c>
      <c r="E69" s="71">
        <v>1045</v>
      </c>
      <c r="F69" s="72" t="s">
        <v>78</v>
      </c>
      <c r="G69" s="70" t="s">
        <v>146</v>
      </c>
    </row>
    <row r="70" spans="1:7" ht="22.2" customHeight="1" x14ac:dyDescent="0.3">
      <c r="A70" s="70" t="s">
        <v>8</v>
      </c>
      <c r="B70" s="70" t="s">
        <v>18</v>
      </c>
      <c r="C70" s="70" t="s">
        <v>22</v>
      </c>
      <c r="D70" s="70" t="s">
        <v>42</v>
      </c>
      <c r="E70" s="71">
        <v>110</v>
      </c>
      <c r="F70" s="72" t="s">
        <v>79</v>
      </c>
      <c r="G70" s="70" t="s">
        <v>146</v>
      </c>
    </row>
    <row r="71" spans="1:7" ht="22.2" customHeight="1" x14ac:dyDescent="0.3">
      <c r="A71" s="70" t="s">
        <v>8</v>
      </c>
      <c r="B71" s="70" t="s">
        <v>18</v>
      </c>
      <c r="C71" s="70" t="s">
        <v>22</v>
      </c>
      <c r="D71" s="70" t="s">
        <v>43</v>
      </c>
      <c r="E71" s="71">
        <v>33</v>
      </c>
      <c r="F71" s="72" t="s">
        <v>80</v>
      </c>
      <c r="G71" s="70" t="s">
        <v>146</v>
      </c>
    </row>
    <row r="72" spans="1:7" ht="22.2" customHeight="1" x14ac:dyDescent="0.3">
      <c r="A72" s="70" t="s">
        <v>8</v>
      </c>
      <c r="B72" s="70" t="s">
        <v>18</v>
      </c>
      <c r="C72" s="70" t="s">
        <v>22</v>
      </c>
      <c r="D72" s="70" t="s">
        <v>33</v>
      </c>
      <c r="E72" s="71">
        <v>55</v>
      </c>
      <c r="F72" s="72" t="s">
        <v>81</v>
      </c>
      <c r="G72" s="70" t="s">
        <v>146</v>
      </c>
    </row>
    <row r="73" spans="1:7" ht="22.2" customHeight="1" x14ac:dyDescent="0.3">
      <c r="A73" s="70" t="s">
        <v>8</v>
      </c>
      <c r="B73" s="70" t="s">
        <v>19</v>
      </c>
      <c r="C73" s="70" t="s">
        <v>23</v>
      </c>
      <c r="D73" s="70" t="s">
        <v>44</v>
      </c>
      <c r="E73" s="71">
        <v>13000</v>
      </c>
      <c r="F73" s="72"/>
      <c r="G73" s="70"/>
    </row>
    <row r="74" spans="1:7" ht="22.2" customHeight="1" x14ac:dyDescent="0.3">
      <c r="A74" s="70" t="s">
        <v>8</v>
      </c>
      <c r="B74" s="70" t="s">
        <v>19</v>
      </c>
      <c r="C74" s="70" t="s">
        <v>23</v>
      </c>
      <c r="D74" s="70" t="s">
        <v>45</v>
      </c>
      <c r="E74" s="71">
        <v>1000</v>
      </c>
      <c r="F74" s="72"/>
      <c r="G74" s="70"/>
    </row>
    <row r="75" spans="1:7" ht="22.2" customHeight="1" x14ac:dyDescent="0.3">
      <c r="A75" s="70" t="s">
        <v>8</v>
      </c>
      <c r="B75" s="70" t="s">
        <v>19</v>
      </c>
      <c r="C75" s="70" t="s">
        <v>24</v>
      </c>
      <c r="D75" s="70" t="s">
        <v>46</v>
      </c>
      <c r="E75" s="71">
        <v>1900</v>
      </c>
      <c r="F75" s="72"/>
      <c r="G75" s="70"/>
    </row>
    <row r="76" spans="1:7" ht="22.2" customHeight="1" x14ac:dyDescent="0.3">
      <c r="A76" s="70" t="s">
        <v>8</v>
      </c>
      <c r="B76" s="70" t="s">
        <v>19</v>
      </c>
      <c r="C76" s="70" t="s">
        <v>24</v>
      </c>
      <c r="D76" s="70" t="s">
        <v>47</v>
      </c>
      <c r="E76" s="71">
        <v>300</v>
      </c>
      <c r="F76" s="72"/>
      <c r="G76" s="70"/>
    </row>
    <row r="77" spans="1:7" ht="22.2" customHeight="1" x14ac:dyDescent="0.3">
      <c r="A77" s="70" t="s">
        <v>9</v>
      </c>
      <c r="B77" s="70" t="s">
        <v>18</v>
      </c>
      <c r="C77" s="70" t="s">
        <v>20</v>
      </c>
      <c r="D77" s="70" t="s">
        <v>25</v>
      </c>
      <c r="E77" s="71">
        <v>470</v>
      </c>
      <c r="F77" s="72" t="s">
        <v>85</v>
      </c>
      <c r="G77" s="70" t="s">
        <v>146</v>
      </c>
    </row>
    <row r="78" spans="1:7" ht="22.2" customHeight="1" x14ac:dyDescent="0.3">
      <c r="A78" s="70" t="s">
        <v>9</v>
      </c>
      <c r="B78" s="70" t="s">
        <v>18</v>
      </c>
      <c r="C78" s="70" t="s">
        <v>20</v>
      </c>
      <c r="D78" s="70" t="s">
        <v>26</v>
      </c>
      <c r="E78" s="71">
        <v>350</v>
      </c>
      <c r="F78" s="72" t="s">
        <v>86</v>
      </c>
      <c r="G78" s="70" t="s">
        <v>146</v>
      </c>
    </row>
    <row r="79" spans="1:7" ht="22.2" customHeight="1" x14ac:dyDescent="0.3">
      <c r="A79" s="70" t="s">
        <v>9</v>
      </c>
      <c r="B79" s="70" t="s">
        <v>18</v>
      </c>
      <c r="C79" s="70" t="s">
        <v>20</v>
      </c>
      <c r="D79" s="70" t="s">
        <v>27</v>
      </c>
      <c r="E79" s="71">
        <v>85</v>
      </c>
      <c r="F79" s="72" t="s">
        <v>86</v>
      </c>
      <c r="G79" s="70" t="s">
        <v>146</v>
      </c>
    </row>
    <row r="80" spans="1:7" ht="22.2" customHeight="1" x14ac:dyDescent="0.3">
      <c r="A80" s="70" t="s">
        <v>9</v>
      </c>
      <c r="B80" s="70" t="s">
        <v>18</v>
      </c>
      <c r="C80" s="70" t="s">
        <v>20</v>
      </c>
      <c r="D80" s="70" t="s">
        <v>28</v>
      </c>
      <c r="E80" s="71">
        <v>385</v>
      </c>
      <c r="F80" s="72" t="s">
        <v>87</v>
      </c>
      <c r="G80" s="70" t="s">
        <v>146</v>
      </c>
    </row>
    <row r="81" spans="1:7" ht="22.2" customHeight="1" x14ac:dyDescent="0.3">
      <c r="A81" s="70" t="s">
        <v>9</v>
      </c>
      <c r="B81" s="70" t="s">
        <v>18</v>
      </c>
      <c r="C81" s="70" t="s">
        <v>20</v>
      </c>
      <c r="D81" s="70" t="s">
        <v>29</v>
      </c>
      <c r="E81" s="71">
        <v>100</v>
      </c>
      <c r="F81" s="72" t="s">
        <v>88</v>
      </c>
      <c r="G81" s="70" t="s">
        <v>146</v>
      </c>
    </row>
    <row r="82" spans="1:7" ht="22.2" customHeight="1" x14ac:dyDescent="0.3">
      <c r="A82" s="70" t="s">
        <v>9</v>
      </c>
      <c r="B82" s="70" t="s">
        <v>18</v>
      </c>
      <c r="C82" s="70" t="s">
        <v>20</v>
      </c>
      <c r="D82" s="70" t="s">
        <v>30</v>
      </c>
      <c r="E82" s="71">
        <v>270</v>
      </c>
      <c r="F82" s="72" t="s">
        <v>89</v>
      </c>
      <c r="G82" s="70" t="s">
        <v>146</v>
      </c>
    </row>
    <row r="83" spans="1:7" ht="22.2" customHeight="1" x14ac:dyDescent="0.3">
      <c r="A83" s="70" t="s">
        <v>9</v>
      </c>
      <c r="B83" s="70" t="s">
        <v>18</v>
      </c>
      <c r="C83" s="70" t="s">
        <v>20</v>
      </c>
      <c r="D83" s="70" t="s">
        <v>31</v>
      </c>
      <c r="E83" s="71">
        <v>1650</v>
      </c>
      <c r="F83" s="72" t="s">
        <v>90</v>
      </c>
      <c r="G83" s="70" t="s">
        <v>146</v>
      </c>
    </row>
    <row r="84" spans="1:7" ht="22.2" customHeight="1" x14ac:dyDescent="0.3">
      <c r="A84" s="70" t="s">
        <v>9</v>
      </c>
      <c r="B84" s="70" t="s">
        <v>18</v>
      </c>
      <c r="C84" s="70" t="s">
        <v>20</v>
      </c>
      <c r="D84" s="70" t="s">
        <v>32</v>
      </c>
      <c r="E84" s="71">
        <v>77</v>
      </c>
      <c r="F84" s="72" t="s">
        <v>85</v>
      </c>
      <c r="G84" s="70" t="s">
        <v>146</v>
      </c>
    </row>
    <row r="85" spans="1:7" ht="22.2" customHeight="1" x14ac:dyDescent="0.3">
      <c r="A85" s="70" t="s">
        <v>9</v>
      </c>
      <c r="B85" s="70" t="s">
        <v>18</v>
      </c>
      <c r="C85" s="70" t="s">
        <v>20</v>
      </c>
      <c r="D85" s="70" t="s">
        <v>33</v>
      </c>
      <c r="E85" s="71">
        <v>450</v>
      </c>
      <c r="F85" s="72" t="s">
        <v>91</v>
      </c>
      <c r="G85" s="70" t="s">
        <v>146</v>
      </c>
    </row>
    <row r="86" spans="1:7" ht="22.2" customHeight="1" x14ac:dyDescent="0.3">
      <c r="A86" s="70" t="s">
        <v>9</v>
      </c>
      <c r="B86" s="70" t="s">
        <v>18</v>
      </c>
      <c r="C86" s="70" t="s">
        <v>21</v>
      </c>
      <c r="D86" s="70" t="s">
        <v>34</v>
      </c>
      <c r="E86" s="71">
        <v>1210</v>
      </c>
      <c r="F86" s="72" t="s">
        <v>92</v>
      </c>
      <c r="G86" s="70" t="s">
        <v>146</v>
      </c>
    </row>
    <row r="87" spans="1:7" ht="22.2" customHeight="1" x14ac:dyDescent="0.3">
      <c r="A87" s="70" t="s">
        <v>9</v>
      </c>
      <c r="B87" s="70" t="s">
        <v>18</v>
      </c>
      <c r="C87" s="70" t="s">
        <v>21</v>
      </c>
      <c r="D87" s="70" t="s">
        <v>35</v>
      </c>
      <c r="E87" s="71">
        <v>2000</v>
      </c>
      <c r="F87" s="72" t="s">
        <v>88</v>
      </c>
      <c r="G87" s="70" t="s">
        <v>146</v>
      </c>
    </row>
    <row r="88" spans="1:7" ht="22.2" customHeight="1" x14ac:dyDescent="0.3">
      <c r="A88" s="70" t="s">
        <v>9</v>
      </c>
      <c r="B88" s="70" t="s">
        <v>18</v>
      </c>
      <c r="C88" s="70" t="s">
        <v>21</v>
      </c>
      <c r="D88" s="70" t="s">
        <v>36</v>
      </c>
      <c r="E88" s="71">
        <v>500</v>
      </c>
      <c r="F88" s="72" t="s">
        <v>89</v>
      </c>
      <c r="G88" s="70" t="s">
        <v>146</v>
      </c>
    </row>
    <row r="89" spans="1:7" ht="22.2" customHeight="1" x14ac:dyDescent="0.3">
      <c r="A89" s="70" t="s">
        <v>9</v>
      </c>
      <c r="B89" s="70" t="s">
        <v>18</v>
      </c>
      <c r="C89" s="70" t="s">
        <v>22</v>
      </c>
      <c r="D89" s="70" t="s">
        <v>25</v>
      </c>
      <c r="E89" s="71">
        <v>100</v>
      </c>
      <c r="F89" s="72" t="s">
        <v>90</v>
      </c>
      <c r="G89" s="70" t="s">
        <v>146</v>
      </c>
    </row>
    <row r="90" spans="1:7" ht="22.2" customHeight="1" x14ac:dyDescent="0.3">
      <c r="A90" s="70" t="s">
        <v>9</v>
      </c>
      <c r="B90" s="70" t="s">
        <v>18</v>
      </c>
      <c r="C90" s="70" t="s">
        <v>22</v>
      </c>
      <c r="D90" s="70" t="s">
        <v>37</v>
      </c>
      <c r="E90" s="71">
        <v>352</v>
      </c>
      <c r="F90" s="72" t="s">
        <v>85</v>
      </c>
      <c r="G90" s="70" t="s">
        <v>146</v>
      </c>
    </row>
    <row r="91" spans="1:7" ht="22.2" customHeight="1" x14ac:dyDescent="0.3">
      <c r="A91" s="70" t="s">
        <v>9</v>
      </c>
      <c r="B91" s="70" t="s">
        <v>18</v>
      </c>
      <c r="C91" s="70" t="s">
        <v>22</v>
      </c>
      <c r="D91" s="70" t="s">
        <v>38</v>
      </c>
      <c r="E91" s="71">
        <v>100</v>
      </c>
      <c r="F91" s="72" t="s">
        <v>87</v>
      </c>
      <c r="G91" s="70" t="s">
        <v>146</v>
      </c>
    </row>
    <row r="92" spans="1:7" ht="22.2" customHeight="1" x14ac:dyDescent="0.3">
      <c r="A92" s="70" t="s">
        <v>9</v>
      </c>
      <c r="B92" s="70" t="s">
        <v>18</v>
      </c>
      <c r="C92" s="70" t="s">
        <v>22</v>
      </c>
      <c r="D92" s="70" t="s">
        <v>39</v>
      </c>
      <c r="E92" s="71">
        <v>200</v>
      </c>
      <c r="F92" s="72" t="s">
        <v>88</v>
      </c>
      <c r="G92" s="70" t="s">
        <v>146</v>
      </c>
    </row>
    <row r="93" spans="1:7" ht="22.2" customHeight="1" x14ac:dyDescent="0.3">
      <c r="A93" s="70" t="s">
        <v>9</v>
      </c>
      <c r="B93" s="70" t="s">
        <v>18</v>
      </c>
      <c r="C93" s="70" t="s">
        <v>22</v>
      </c>
      <c r="D93" s="70" t="s">
        <v>40</v>
      </c>
      <c r="E93" s="71">
        <v>150</v>
      </c>
      <c r="F93" s="72" t="s">
        <v>89</v>
      </c>
      <c r="G93" s="70" t="s">
        <v>146</v>
      </c>
    </row>
    <row r="94" spans="1:7" ht="22.2" customHeight="1" x14ac:dyDescent="0.3">
      <c r="A94" s="70" t="s">
        <v>9</v>
      </c>
      <c r="B94" s="70" t="s">
        <v>18</v>
      </c>
      <c r="C94" s="70" t="s">
        <v>22</v>
      </c>
      <c r="D94" s="70" t="s">
        <v>41</v>
      </c>
      <c r="E94" s="71">
        <v>960</v>
      </c>
      <c r="F94" s="72" t="s">
        <v>90</v>
      </c>
      <c r="G94" s="70" t="s">
        <v>146</v>
      </c>
    </row>
    <row r="95" spans="1:7" ht="22.2" customHeight="1" x14ac:dyDescent="0.3">
      <c r="A95" s="70" t="s">
        <v>9</v>
      </c>
      <c r="B95" s="70" t="s">
        <v>18</v>
      </c>
      <c r="C95" s="70" t="s">
        <v>22</v>
      </c>
      <c r="D95" s="70" t="s">
        <v>42</v>
      </c>
      <c r="E95" s="71">
        <v>100</v>
      </c>
      <c r="F95" s="72" t="s">
        <v>85</v>
      </c>
      <c r="G95" s="70" t="s">
        <v>146</v>
      </c>
    </row>
    <row r="96" spans="1:7" ht="22.2" customHeight="1" x14ac:dyDescent="0.3">
      <c r="A96" s="70" t="s">
        <v>9</v>
      </c>
      <c r="B96" s="70" t="s">
        <v>18</v>
      </c>
      <c r="C96" s="70" t="s">
        <v>22</v>
      </c>
      <c r="D96" s="70" t="s">
        <v>43</v>
      </c>
      <c r="E96" s="71">
        <v>30</v>
      </c>
      <c r="F96" s="72" t="s">
        <v>91</v>
      </c>
      <c r="G96" s="70" t="s">
        <v>146</v>
      </c>
    </row>
    <row r="97" spans="1:7" ht="22.2" customHeight="1" x14ac:dyDescent="0.3">
      <c r="A97" s="70" t="s">
        <v>9</v>
      </c>
      <c r="B97" s="70" t="s">
        <v>18</v>
      </c>
      <c r="C97" s="70" t="s">
        <v>22</v>
      </c>
      <c r="D97" s="70" t="s">
        <v>33</v>
      </c>
      <c r="E97" s="71">
        <v>50</v>
      </c>
      <c r="F97" s="72" t="s">
        <v>92</v>
      </c>
      <c r="G97" s="70" t="s">
        <v>146</v>
      </c>
    </row>
    <row r="98" spans="1:7" ht="22.2" customHeight="1" x14ac:dyDescent="0.3">
      <c r="A98" s="70" t="s">
        <v>9</v>
      </c>
      <c r="B98" s="70" t="s">
        <v>19</v>
      </c>
      <c r="C98" s="70" t="s">
        <v>23</v>
      </c>
      <c r="D98" s="70" t="s">
        <v>44</v>
      </c>
      <c r="E98" s="71">
        <v>14000</v>
      </c>
      <c r="F98" s="72"/>
      <c r="G98" s="70"/>
    </row>
    <row r="99" spans="1:7" ht="22.2" customHeight="1" x14ac:dyDescent="0.3">
      <c r="A99" s="70" t="s">
        <v>9</v>
      </c>
      <c r="B99" s="70" t="s">
        <v>19</v>
      </c>
      <c r="C99" s="70" t="s">
        <v>23</v>
      </c>
      <c r="D99" s="70" t="s">
        <v>45</v>
      </c>
      <c r="E99" s="71">
        <v>1500</v>
      </c>
      <c r="F99" s="72"/>
      <c r="G99" s="70"/>
    </row>
    <row r="100" spans="1:7" ht="22.2" customHeight="1" x14ac:dyDescent="0.3">
      <c r="A100" s="70" t="s">
        <v>9</v>
      </c>
      <c r="B100" s="70" t="s">
        <v>19</v>
      </c>
      <c r="C100" s="70" t="s">
        <v>24</v>
      </c>
      <c r="D100" s="70" t="s">
        <v>46</v>
      </c>
      <c r="E100" s="71">
        <v>1700</v>
      </c>
      <c r="F100" s="72"/>
      <c r="G100" s="70"/>
    </row>
    <row r="101" spans="1:7" ht="22.2" customHeight="1" x14ac:dyDescent="0.3">
      <c r="A101" s="70" t="s">
        <v>9</v>
      </c>
      <c r="B101" s="70" t="s">
        <v>19</v>
      </c>
      <c r="C101" s="70" t="s">
        <v>24</v>
      </c>
      <c r="D101" s="70" t="s">
        <v>47</v>
      </c>
      <c r="E101" s="71">
        <v>400</v>
      </c>
      <c r="F101" s="72"/>
      <c r="G101" s="70"/>
    </row>
    <row r="102" spans="1:7" ht="22.2" customHeight="1" x14ac:dyDescent="0.3">
      <c r="A102" s="70" t="s">
        <v>10</v>
      </c>
      <c r="B102" s="70" t="s">
        <v>18</v>
      </c>
      <c r="C102" s="70" t="s">
        <v>20</v>
      </c>
      <c r="D102" s="70" t="s">
        <v>25</v>
      </c>
      <c r="E102" s="71">
        <v>470</v>
      </c>
      <c r="F102" s="72" t="s">
        <v>93</v>
      </c>
      <c r="G102" s="70" t="s">
        <v>146</v>
      </c>
    </row>
    <row r="103" spans="1:7" ht="22.2" customHeight="1" x14ac:dyDescent="0.3">
      <c r="A103" s="70" t="s">
        <v>10</v>
      </c>
      <c r="B103" s="70" t="s">
        <v>18</v>
      </c>
      <c r="C103" s="70" t="s">
        <v>20</v>
      </c>
      <c r="D103" s="70" t="s">
        <v>26</v>
      </c>
      <c r="E103" s="71">
        <v>350</v>
      </c>
      <c r="F103" s="72" t="s">
        <v>95</v>
      </c>
      <c r="G103" s="70" t="s">
        <v>146</v>
      </c>
    </row>
    <row r="104" spans="1:7" ht="22.2" customHeight="1" x14ac:dyDescent="0.3">
      <c r="A104" s="70" t="s">
        <v>10</v>
      </c>
      <c r="B104" s="70" t="s">
        <v>18</v>
      </c>
      <c r="C104" s="70" t="s">
        <v>20</v>
      </c>
      <c r="D104" s="70" t="s">
        <v>27</v>
      </c>
      <c r="E104" s="71">
        <v>85</v>
      </c>
      <c r="F104" s="72" t="s">
        <v>94</v>
      </c>
      <c r="G104" s="70" t="s">
        <v>146</v>
      </c>
    </row>
    <row r="105" spans="1:7" ht="22.2" customHeight="1" x14ac:dyDescent="0.3">
      <c r="A105" s="70" t="s">
        <v>10</v>
      </c>
      <c r="B105" s="70" t="s">
        <v>18</v>
      </c>
      <c r="C105" s="70" t="s">
        <v>20</v>
      </c>
      <c r="D105" s="70" t="s">
        <v>28</v>
      </c>
      <c r="E105" s="71">
        <v>385</v>
      </c>
      <c r="F105" s="72" t="s">
        <v>96</v>
      </c>
      <c r="G105" s="70" t="s">
        <v>147</v>
      </c>
    </row>
    <row r="106" spans="1:7" ht="22.2" customHeight="1" x14ac:dyDescent="0.3">
      <c r="A106" s="70" t="s">
        <v>10</v>
      </c>
      <c r="B106" s="70" t="s">
        <v>18</v>
      </c>
      <c r="C106" s="70" t="s">
        <v>20</v>
      </c>
      <c r="D106" s="70" t="s">
        <v>29</v>
      </c>
      <c r="E106" s="71">
        <v>100</v>
      </c>
      <c r="F106" s="72" t="s">
        <v>97</v>
      </c>
      <c r="G106" s="70" t="s">
        <v>146</v>
      </c>
    </row>
    <row r="107" spans="1:7" ht="22.2" customHeight="1" x14ac:dyDescent="0.3">
      <c r="A107" s="70" t="s">
        <v>10</v>
      </c>
      <c r="B107" s="70" t="s">
        <v>18</v>
      </c>
      <c r="C107" s="70" t="s">
        <v>20</v>
      </c>
      <c r="D107" s="70" t="s">
        <v>30</v>
      </c>
      <c r="E107" s="71">
        <v>270</v>
      </c>
      <c r="F107" s="72" t="s">
        <v>98</v>
      </c>
      <c r="G107" s="70" t="s">
        <v>146</v>
      </c>
    </row>
    <row r="108" spans="1:7" ht="22.2" customHeight="1" x14ac:dyDescent="0.3">
      <c r="A108" s="70" t="s">
        <v>10</v>
      </c>
      <c r="B108" s="70" t="s">
        <v>18</v>
      </c>
      <c r="C108" s="70" t="s">
        <v>20</v>
      </c>
      <c r="D108" s="70" t="s">
        <v>31</v>
      </c>
      <c r="E108" s="71">
        <v>1650</v>
      </c>
      <c r="F108" s="72" t="s">
        <v>99</v>
      </c>
      <c r="G108" s="70" t="s">
        <v>146</v>
      </c>
    </row>
    <row r="109" spans="1:7" ht="22.2" customHeight="1" x14ac:dyDescent="0.3">
      <c r="A109" s="70" t="s">
        <v>10</v>
      </c>
      <c r="B109" s="70" t="s">
        <v>18</v>
      </c>
      <c r="C109" s="70" t="s">
        <v>20</v>
      </c>
      <c r="D109" s="70" t="s">
        <v>32</v>
      </c>
      <c r="E109" s="71">
        <v>77</v>
      </c>
      <c r="F109" s="72" t="s">
        <v>93</v>
      </c>
      <c r="G109" s="70" t="s">
        <v>146</v>
      </c>
    </row>
    <row r="110" spans="1:7" ht="22.2" customHeight="1" x14ac:dyDescent="0.3">
      <c r="A110" s="70" t="s">
        <v>10</v>
      </c>
      <c r="B110" s="70" t="s">
        <v>18</v>
      </c>
      <c r="C110" s="70" t="s">
        <v>20</v>
      </c>
      <c r="D110" s="70" t="s">
        <v>33</v>
      </c>
      <c r="E110" s="71">
        <v>450</v>
      </c>
      <c r="F110" s="72" t="s">
        <v>100</v>
      </c>
      <c r="G110" s="70" t="s">
        <v>146</v>
      </c>
    </row>
    <row r="111" spans="1:7" ht="22.2" customHeight="1" x14ac:dyDescent="0.3">
      <c r="A111" s="70" t="s">
        <v>10</v>
      </c>
      <c r="B111" s="70" t="s">
        <v>18</v>
      </c>
      <c r="C111" s="70" t="s">
        <v>21</v>
      </c>
      <c r="D111" s="70" t="s">
        <v>34</v>
      </c>
      <c r="E111" s="71">
        <v>1210</v>
      </c>
      <c r="F111" s="72" t="s">
        <v>95</v>
      </c>
      <c r="G111" s="70" t="s">
        <v>146</v>
      </c>
    </row>
    <row r="112" spans="1:7" ht="22.2" customHeight="1" x14ac:dyDescent="0.3">
      <c r="A112" s="70" t="s">
        <v>10</v>
      </c>
      <c r="B112" s="70" t="s">
        <v>18</v>
      </c>
      <c r="C112" s="70" t="s">
        <v>21</v>
      </c>
      <c r="D112" s="70" t="s">
        <v>35</v>
      </c>
      <c r="E112" s="71">
        <v>2000</v>
      </c>
      <c r="F112" s="72" t="s">
        <v>97</v>
      </c>
      <c r="G112" s="70" t="s">
        <v>146</v>
      </c>
    </row>
    <row r="113" spans="1:7" ht="22.2" customHeight="1" x14ac:dyDescent="0.3">
      <c r="A113" s="70" t="s">
        <v>10</v>
      </c>
      <c r="B113" s="70" t="s">
        <v>18</v>
      </c>
      <c r="C113" s="70" t="s">
        <v>21</v>
      </c>
      <c r="D113" s="70" t="s">
        <v>36</v>
      </c>
      <c r="E113" s="71">
        <v>500</v>
      </c>
      <c r="F113" s="72" t="s">
        <v>98</v>
      </c>
      <c r="G113" s="70" t="s">
        <v>146</v>
      </c>
    </row>
    <row r="114" spans="1:7" ht="22.2" customHeight="1" x14ac:dyDescent="0.3">
      <c r="A114" s="70" t="s">
        <v>10</v>
      </c>
      <c r="B114" s="70" t="s">
        <v>18</v>
      </c>
      <c r="C114" s="70" t="s">
        <v>22</v>
      </c>
      <c r="D114" s="70" t="s">
        <v>25</v>
      </c>
      <c r="E114" s="71">
        <v>100</v>
      </c>
      <c r="F114" s="72" t="s">
        <v>99</v>
      </c>
      <c r="G114" s="70" t="s">
        <v>146</v>
      </c>
    </row>
    <row r="115" spans="1:7" ht="22.2" customHeight="1" x14ac:dyDescent="0.3">
      <c r="A115" s="70" t="s">
        <v>10</v>
      </c>
      <c r="B115" s="70" t="s">
        <v>18</v>
      </c>
      <c r="C115" s="70" t="s">
        <v>22</v>
      </c>
      <c r="D115" s="70" t="s">
        <v>37</v>
      </c>
      <c r="E115" s="71">
        <v>352</v>
      </c>
      <c r="F115" s="72" t="s">
        <v>93</v>
      </c>
      <c r="G115" s="70" t="s">
        <v>146</v>
      </c>
    </row>
    <row r="116" spans="1:7" ht="22.2" customHeight="1" x14ac:dyDescent="0.3">
      <c r="A116" s="70" t="s">
        <v>10</v>
      </c>
      <c r="B116" s="70" t="s">
        <v>18</v>
      </c>
      <c r="C116" s="70" t="s">
        <v>22</v>
      </c>
      <c r="D116" s="70" t="s">
        <v>38</v>
      </c>
      <c r="E116" s="71">
        <v>100</v>
      </c>
      <c r="F116" s="72" t="s">
        <v>96</v>
      </c>
      <c r="G116" s="70" t="s">
        <v>148</v>
      </c>
    </row>
    <row r="117" spans="1:7" ht="22.2" customHeight="1" x14ac:dyDescent="0.3">
      <c r="A117" s="70" t="s">
        <v>10</v>
      </c>
      <c r="B117" s="70" t="s">
        <v>18</v>
      </c>
      <c r="C117" s="70" t="s">
        <v>22</v>
      </c>
      <c r="D117" s="70" t="s">
        <v>39</v>
      </c>
      <c r="E117" s="71">
        <v>200</v>
      </c>
      <c r="F117" s="72" t="s">
        <v>97</v>
      </c>
      <c r="G117" s="70" t="s">
        <v>146</v>
      </c>
    </row>
    <row r="118" spans="1:7" ht="22.2" customHeight="1" x14ac:dyDescent="0.3">
      <c r="A118" s="70" t="s">
        <v>10</v>
      </c>
      <c r="B118" s="70" t="s">
        <v>18</v>
      </c>
      <c r="C118" s="70" t="s">
        <v>22</v>
      </c>
      <c r="D118" s="70" t="s">
        <v>40</v>
      </c>
      <c r="E118" s="71">
        <v>150</v>
      </c>
      <c r="F118" s="72" t="s">
        <v>98</v>
      </c>
      <c r="G118" s="70" t="s">
        <v>146</v>
      </c>
    </row>
    <row r="119" spans="1:7" ht="22.2" customHeight="1" x14ac:dyDescent="0.3">
      <c r="A119" s="70" t="s">
        <v>10</v>
      </c>
      <c r="B119" s="70" t="s">
        <v>18</v>
      </c>
      <c r="C119" s="70" t="s">
        <v>22</v>
      </c>
      <c r="D119" s="70" t="s">
        <v>41</v>
      </c>
      <c r="E119" s="71">
        <v>960</v>
      </c>
      <c r="F119" s="72" t="s">
        <v>99</v>
      </c>
      <c r="G119" s="70" t="s">
        <v>146</v>
      </c>
    </row>
    <row r="120" spans="1:7" ht="22.2" customHeight="1" x14ac:dyDescent="0.3">
      <c r="A120" s="70" t="s">
        <v>10</v>
      </c>
      <c r="B120" s="70" t="s">
        <v>18</v>
      </c>
      <c r="C120" s="70" t="s">
        <v>22</v>
      </c>
      <c r="D120" s="70" t="s">
        <v>42</v>
      </c>
      <c r="E120" s="71">
        <v>100</v>
      </c>
      <c r="F120" s="72" t="s">
        <v>93</v>
      </c>
      <c r="G120" s="70" t="s">
        <v>146</v>
      </c>
    </row>
    <row r="121" spans="1:7" ht="22.2" customHeight="1" x14ac:dyDescent="0.3">
      <c r="A121" s="70" t="s">
        <v>10</v>
      </c>
      <c r="B121" s="70" t="s">
        <v>18</v>
      </c>
      <c r="C121" s="70" t="s">
        <v>22</v>
      </c>
      <c r="D121" s="70" t="s">
        <v>43</v>
      </c>
      <c r="E121" s="71">
        <v>30</v>
      </c>
      <c r="F121" s="72" t="s">
        <v>100</v>
      </c>
      <c r="G121" s="70" t="s">
        <v>146</v>
      </c>
    </row>
    <row r="122" spans="1:7" ht="22.2" customHeight="1" x14ac:dyDescent="0.3">
      <c r="A122" s="70" t="s">
        <v>10</v>
      </c>
      <c r="B122" s="70" t="s">
        <v>18</v>
      </c>
      <c r="C122" s="70" t="s">
        <v>22</v>
      </c>
      <c r="D122" s="70" t="s">
        <v>33</v>
      </c>
      <c r="E122" s="71">
        <v>50</v>
      </c>
      <c r="F122" s="72" t="s">
        <v>95</v>
      </c>
      <c r="G122" s="70" t="s">
        <v>146</v>
      </c>
    </row>
    <row r="123" spans="1:7" ht="22.2" customHeight="1" x14ac:dyDescent="0.3">
      <c r="A123" s="70" t="s">
        <v>10</v>
      </c>
      <c r="B123" s="70" t="s">
        <v>19</v>
      </c>
      <c r="C123" s="70" t="s">
        <v>23</v>
      </c>
      <c r="D123" s="70" t="s">
        <v>44</v>
      </c>
      <c r="E123" s="71">
        <v>14000</v>
      </c>
      <c r="F123" s="72"/>
      <c r="G123" s="70"/>
    </row>
    <row r="124" spans="1:7" ht="22.2" customHeight="1" x14ac:dyDescent="0.3">
      <c r="A124" s="70" t="s">
        <v>10</v>
      </c>
      <c r="B124" s="70" t="s">
        <v>19</v>
      </c>
      <c r="C124" s="70" t="s">
        <v>23</v>
      </c>
      <c r="D124" s="70" t="s">
        <v>45</v>
      </c>
      <c r="E124" s="71">
        <v>1500</v>
      </c>
      <c r="F124" s="72"/>
      <c r="G124" s="70"/>
    </row>
    <row r="125" spans="1:7" ht="22.2" customHeight="1" x14ac:dyDescent="0.3">
      <c r="A125" s="70" t="s">
        <v>10</v>
      </c>
      <c r="B125" s="70" t="s">
        <v>19</v>
      </c>
      <c r="C125" s="70" t="s">
        <v>24</v>
      </c>
      <c r="D125" s="70" t="s">
        <v>46</v>
      </c>
      <c r="E125" s="71">
        <v>1700</v>
      </c>
      <c r="F125" s="72"/>
      <c r="G125" s="70"/>
    </row>
    <row r="126" spans="1:7" ht="22.2" customHeight="1" x14ac:dyDescent="0.3">
      <c r="A126" s="70" t="s">
        <v>10</v>
      </c>
      <c r="B126" s="70" t="s">
        <v>19</v>
      </c>
      <c r="C126" s="70" t="s">
        <v>24</v>
      </c>
      <c r="D126" s="70" t="s">
        <v>47</v>
      </c>
      <c r="E126" s="71">
        <v>400</v>
      </c>
      <c r="F126" s="72"/>
      <c r="G126" s="70"/>
    </row>
    <row r="127" spans="1:7" ht="22.2" customHeight="1" x14ac:dyDescent="0.3">
      <c r="A127" s="70" t="s">
        <v>11</v>
      </c>
      <c r="B127" s="70" t="s">
        <v>18</v>
      </c>
      <c r="C127" s="70" t="s">
        <v>20</v>
      </c>
      <c r="D127" s="70" t="s">
        <v>25</v>
      </c>
      <c r="E127" s="71">
        <v>500</v>
      </c>
      <c r="F127" s="72" t="s">
        <v>101</v>
      </c>
      <c r="G127" s="70" t="s">
        <v>146</v>
      </c>
    </row>
    <row r="128" spans="1:7" ht="22.2" customHeight="1" x14ac:dyDescent="0.3">
      <c r="A128" s="70" t="s">
        <v>11</v>
      </c>
      <c r="B128" s="70" t="s">
        <v>18</v>
      </c>
      <c r="C128" s="70" t="s">
        <v>20</v>
      </c>
      <c r="D128" s="70" t="s">
        <v>26</v>
      </c>
      <c r="E128" s="71">
        <v>320</v>
      </c>
      <c r="F128" s="72" t="s">
        <v>102</v>
      </c>
      <c r="G128" s="70" t="s">
        <v>146</v>
      </c>
    </row>
    <row r="129" spans="1:7" ht="22.2" customHeight="1" x14ac:dyDescent="0.3">
      <c r="A129" s="70" t="s">
        <v>11</v>
      </c>
      <c r="B129" s="70" t="s">
        <v>18</v>
      </c>
      <c r="C129" s="70" t="s">
        <v>20</v>
      </c>
      <c r="D129" s="70" t="s">
        <v>27</v>
      </c>
      <c r="E129" s="71">
        <v>85</v>
      </c>
      <c r="F129" s="72" t="s">
        <v>103</v>
      </c>
      <c r="G129" s="70" t="s">
        <v>146</v>
      </c>
    </row>
    <row r="130" spans="1:7" ht="22.2" customHeight="1" x14ac:dyDescent="0.3">
      <c r="A130" s="70" t="s">
        <v>11</v>
      </c>
      <c r="B130" s="70" t="s">
        <v>18</v>
      </c>
      <c r="C130" s="70" t="s">
        <v>20</v>
      </c>
      <c r="D130" s="70" t="s">
        <v>28</v>
      </c>
      <c r="E130" s="71">
        <v>385</v>
      </c>
      <c r="F130" s="72" t="s">
        <v>104</v>
      </c>
      <c r="G130" s="70" t="s">
        <v>147</v>
      </c>
    </row>
    <row r="131" spans="1:7" ht="22.2" customHeight="1" x14ac:dyDescent="0.3">
      <c r="A131" s="70" t="s">
        <v>11</v>
      </c>
      <c r="B131" s="70" t="s">
        <v>18</v>
      </c>
      <c r="C131" s="70" t="s">
        <v>20</v>
      </c>
      <c r="D131" s="70" t="s">
        <v>29</v>
      </c>
      <c r="E131" s="71">
        <v>120</v>
      </c>
      <c r="F131" s="72" t="s">
        <v>105</v>
      </c>
      <c r="G131" s="70" t="s">
        <v>146</v>
      </c>
    </row>
    <row r="132" spans="1:7" ht="22.2" customHeight="1" x14ac:dyDescent="0.3">
      <c r="A132" s="70" t="s">
        <v>11</v>
      </c>
      <c r="B132" s="70" t="s">
        <v>18</v>
      </c>
      <c r="C132" s="70" t="s">
        <v>20</v>
      </c>
      <c r="D132" s="70" t="s">
        <v>30</v>
      </c>
      <c r="E132" s="71">
        <v>280</v>
      </c>
      <c r="F132" s="72" t="s">
        <v>106</v>
      </c>
      <c r="G132" s="70" t="s">
        <v>146</v>
      </c>
    </row>
    <row r="133" spans="1:7" ht="22.2" customHeight="1" x14ac:dyDescent="0.3">
      <c r="A133" s="70" t="s">
        <v>11</v>
      </c>
      <c r="B133" s="70" t="s">
        <v>18</v>
      </c>
      <c r="C133" s="70" t="s">
        <v>20</v>
      </c>
      <c r="D133" s="70" t="s">
        <v>31</v>
      </c>
      <c r="E133" s="71">
        <v>1700</v>
      </c>
      <c r="F133" s="72" t="s">
        <v>107</v>
      </c>
      <c r="G133" s="70" t="s">
        <v>146</v>
      </c>
    </row>
    <row r="134" spans="1:7" ht="22.2" customHeight="1" x14ac:dyDescent="0.3">
      <c r="A134" s="70" t="s">
        <v>11</v>
      </c>
      <c r="B134" s="70" t="s">
        <v>18</v>
      </c>
      <c r="C134" s="70" t="s">
        <v>20</v>
      </c>
      <c r="D134" s="70" t="s">
        <v>32</v>
      </c>
      <c r="E134" s="71">
        <v>88</v>
      </c>
      <c r="F134" s="72" t="s">
        <v>101</v>
      </c>
      <c r="G134" s="70" t="s">
        <v>146</v>
      </c>
    </row>
    <row r="135" spans="1:7" ht="22.2" customHeight="1" x14ac:dyDescent="0.3">
      <c r="A135" s="70" t="s">
        <v>11</v>
      </c>
      <c r="B135" s="70" t="s">
        <v>18</v>
      </c>
      <c r="C135" s="70" t="s">
        <v>20</v>
      </c>
      <c r="D135" s="70" t="s">
        <v>33</v>
      </c>
      <c r="E135" s="71">
        <v>400</v>
      </c>
      <c r="F135" s="72" t="s">
        <v>108</v>
      </c>
      <c r="G135" s="70" t="s">
        <v>146</v>
      </c>
    </row>
    <row r="136" spans="1:7" ht="22.2" customHeight="1" x14ac:dyDescent="0.3">
      <c r="A136" s="70" t="s">
        <v>11</v>
      </c>
      <c r="B136" s="70" t="s">
        <v>18</v>
      </c>
      <c r="C136" s="70" t="s">
        <v>21</v>
      </c>
      <c r="D136" s="70" t="s">
        <v>34</v>
      </c>
      <c r="E136" s="71">
        <v>1200</v>
      </c>
      <c r="F136" s="72" t="s">
        <v>109</v>
      </c>
      <c r="G136" s="70" t="s">
        <v>147</v>
      </c>
    </row>
    <row r="137" spans="1:7" ht="22.2" customHeight="1" x14ac:dyDescent="0.3">
      <c r="A137" s="70" t="s">
        <v>11</v>
      </c>
      <c r="B137" s="70" t="s">
        <v>18</v>
      </c>
      <c r="C137" s="70" t="s">
        <v>21</v>
      </c>
      <c r="D137" s="70" t="s">
        <v>35</v>
      </c>
      <c r="E137" s="71">
        <v>1500</v>
      </c>
      <c r="F137" s="72" t="s">
        <v>105</v>
      </c>
      <c r="G137" s="70" t="s">
        <v>146</v>
      </c>
    </row>
    <row r="138" spans="1:7" ht="22.2" customHeight="1" x14ac:dyDescent="0.3">
      <c r="A138" s="70" t="s">
        <v>11</v>
      </c>
      <c r="B138" s="70" t="s">
        <v>18</v>
      </c>
      <c r="C138" s="70" t="s">
        <v>21</v>
      </c>
      <c r="D138" s="70" t="s">
        <v>36</v>
      </c>
      <c r="E138" s="71">
        <v>300</v>
      </c>
      <c r="F138" s="72" t="s">
        <v>106</v>
      </c>
      <c r="G138" s="70" t="s">
        <v>146</v>
      </c>
    </row>
    <row r="139" spans="1:7" ht="22.2" customHeight="1" x14ac:dyDescent="0.3">
      <c r="A139" s="70" t="s">
        <v>11</v>
      </c>
      <c r="B139" s="70" t="s">
        <v>18</v>
      </c>
      <c r="C139" s="70" t="s">
        <v>22</v>
      </c>
      <c r="D139" s="70" t="s">
        <v>25</v>
      </c>
      <c r="E139" s="71">
        <v>90</v>
      </c>
      <c r="F139" s="72" t="s">
        <v>110</v>
      </c>
      <c r="G139" s="70" t="s">
        <v>146</v>
      </c>
    </row>
    <row r="140" spans="1:7" ht="22.2" customHeight="1" x14ac:dyDescent="0.3">
      <c r="A140" s="70" t="s">
        <v>11</v>
      </c>
      <c r="B140" s="70" t="s">
        <v>18</v>
      </c>
      <c r="C140" s="70" t="s">
        <v>22</v>
      </c>
      <c r="D140" s="70" t="s">
        <v>37</v>
      </c>
      <c r="E140" s="71">
        <v>380</v>
      </c>
      <c r="F140" s="72" t="s">
        <v>101</v>
      </c>
      <c r="G140" s="70" t="s">
        <v>146</v>
      </c>
    </row>
    <row r="141" spans="1:7" ht="22.2" customHeight="1" x14ac:dyDescent="0.3">
      <c r="A141" s="70" t="s">
        <v>11</v>
      </c>
      <c r="B141" s="70" t="s">
        <v>18</v>
      </c>
      <c r="C141" s="70" t="s">
        <v>22</v>
      </c>
      <c r="D141" s="70" t="s">
        <v>38</v>
      </c>
      <c r="E141" s="71">
        <v>90</v>
      </c>
      <c r="F141" s="72" t="s">
        <v>104</v>
      </c>
      <c r="G141" s="70" t="s">
        <v>146</v>
      </c>
    </row>
    <row r="142" spans="1:7" ht="22.2" customHeight="1" x14ac:dyDescent="0.3">
      <c r="A142" s="70" t="s">
        <v>11</v>
      </c>
      <c r="B142" s="70" t="s">
        <v>18</v>
      </c>
      <c r="C142" s="70" t="s">
        <v>22</v>
      </c>
      <c r="D142" s="70" t="s">
        <v>39</v>
      </c>
      <c r="E142" s="71">
        <v>250</v>
      </c>
      <c r="F142" s="72" t="s">
        <v>105</v>
      </c>
      <c r="G142" s="70" t="s">
        <v>146</v>
      </c>
    </row>
    <row r="143" spans="1:7" ht="22.2" customHeight="1" x14ac:dyDescent="0.3">
      <c r="A143" s="70" t="s">
        <v>11</v>
      </c>
      <c r="B143" s="70" t="s">
        <v>18</v>
      </c>
      <c r="C143" s="70" t="s">
        <v>22</v>
      </c>
      <c r="D143" s="70" t="s">
        <v>40</v>
      </c>
      <c r="E143" s="71">
        <v>100</v>
      </c>
      <c r="F143" s="72" t="s">
        <v>106</v>
      </c>
      <c r="G143" s="70" t="s">
        <v>147</v>
      </c>
    </row>
    <row r="144" spans="1:7" ht="22.2" customHeight="1" x14ac:dyDescent="0.3">
      <c r="A144" s="70" t="s">
        <v>11</v>
      </c>
      <c r="B144" s="70" t="s">
        <v>18</v>
      </c>
      <c r="C144" s="70" t="s">
        <v>22</v>
      </c>
      <c r="D144" s="70" t="s">
        <v>41</v>
      </c>
      <c r="E144" s="71">
        <v>950</v>
      </c>
      <c r="F144" s="72" t="s">
        <v>110</v>
      </c>
      <c r="G144" s="70" t="s">
        <v>146</v>
      </c>
    </row>
    <row r="145" spans="1:7" ht="22.2" customHeight="1" x14ac:dyDescent="0.3">
      <c r="A145" s="70" t="s">
        <v>11</v>
      </c>
      <c r="B145" s="70" t="s">
        <v>18</v>
      </c>
      <c r="C145" s="70" t="s">
        <v>22</v>
      </c>
      <c r="D145" s="70" t="s">
        <v>42</v>
      </c>
      <c r="E145" s="71">
        <v>120</v>
      </c>
      <c r="F145" s="72" t="s">
        <v>101</v>
      </c>
      <c r="G145" s="70" t="s">
        <v>146</v>
      </c>
    </row>
    <row r="146" spans="1:7" ht="22.2" customHeight="1" x14ac:dyDescent="0.3">
      <c r="A146" s="70" t="s">
        <v>11</v>
      </c>
      <c r="B146" s="70" t="s">
        <v>18</v>
      </c>
      <c r="C146" s="70" t="s">
        <v>22</v>
      </c>
      <c r="D146" s="70" t="s">
        <v>43</v>
      </c>
      <c r="E146" s="71">
        <v>33</v>
      </c>
      <c r="F146" s="72" t="s">
        <v>108</v>
      </c>
      <c r="G146" s="70" t="s">
        <v>146</v>
      </c>
    </row>
    <row r="147" spans="1:7" ht="22.2" customHeight="1" x14ac:dyDescent="0.3">
      <c r="A147" s="70" t="s">
        <v>11</v>
      </c>
      <c r="B147" s="70" t="s">
        <v>18</v>
      </c>
      <c r="C147" s="70" t="s">
        <v>22</v>
      </c>
      <c r="D147" s="70" t="s">
        <v>33</v>
      </c>
      <c r="E147" s="71">
        <v>54</v>
      </c>
      <c r="F147" s="72" t="s">
        <v>109</v>
      </c>
      <c r="G147" s="70" t="s">
        <v>146</v>
      </c>
    </row>
    <row r="148" spans="1:7" ht="22.2" customHeight="1" x14ac:dyDescent="0.3">
      <c r="A148" s="70" t="s">
        <v>11</v>
      </c>
      <c r="B148" s="70" t="s">
        <v>19</v>
      </c>
      <c r="C148" s="70" t="s">
        <v>23</v>
      </c>
      <c r="D148" s="70" t="s">
        <v>44</v>
      </c>
      <c r="E148" s="71">
        <v>15000</v>
      </c>
      <c r="F148" s="72"/>
      <c r="G148" s="70"/>
    </row>
    <row r="149" spans="1:7" ht="22.2" customHeight="1" x14ac:dyDescent="0.3">
      <c r="A149" s="70" t="s">
        <v>11</v>
      </c>
      <c r="B149" s="70" t="s">
        <v>19</v>
      </c>
      <c r="C149" s="70" t="s">
        <v>23</v>
      </c>
      <c r="D149" s="70" t="s">
        <v>45</v>
      </c>
      <c r="E149" s="71">
        <v>2300</v>
      </c>
      <c r="F149" s="72"/>
      <c r="G149" s="70"/>
    </row>
    <row r="150" spans="1:7" ht="22.2" customHeight="1" x14ac:dyDescent="0.3">
      <c r="A150" s="70" t="s">
        <v>11</v>
      </c>
      <c r="B150" s="70" t="s">
        <v>19</v>
      </c>
      <c r="C150" s="70" t="s">
        <v>24</v>
      </c>
      <c r="D150" s="70" t="s">
        <v>46</v>
      </c>
      <c r="E150" s="71">
        <v>1900</v>
      </c>
      <c r="F150" s="72"/>
      <c r="G150" s="70"/>
    </row>
    <row r="151" spans="1:7" ht="22.2" customHeight="1" x14ac:dyDescent="0.3">
      <c r="A151" s="70" t="s">
        <v>11</v>
      </c>
      <c r="B151" s="70" t="s">
        <v>19</v>
      </c>
      <c r="C151" s="70" t="s">
        <v>24</v>
      </c>
      <c r="D151" s="70" t="s">
        <v>47</v>
      </c>
      <c r="E151" s="71">
        <v>500</v>
      </c>
      <c r="F151" s="72"/>
      <c r="G151" s="70"/>
    </row>
    <row r="152" spans="1:7" ht="22.2" customHeight="1" x14ac:dyDescent="0.3">
      <c r="A152" s="70" t="s">
        <v>12</v>
      </c>
      <c r="B152" s="70" t="s">
        <v>18</v>
      </c>
      <c r="C152" s="70" t="s">
        <v>20</v>
      </c>
      <c r="D152" s="70" t="s">
        <v>25</v>
      </c>
      <c r="E152" s="71">
        <v>450</v>
      </c>
      <c r="F152" s="72" t="s">
        <v>111</v>
      </c>
      <c r="G152" s="70" t="s">
        <v>146</v>
      </c>
    </row>
    <row r="153" spans="1:7" ht="22.2" customHeight="1" x14ac:dyDescent="0.3">
      <c r="A153" s="70" t="s">
        <v>12</v>
      </c>
      <c r="B153" s="70" t="s">
        <v>18</v>
      </c>
      <c r="C153" s="70" t="s">
        <v>20</v>
      </c>
      <c r="D153" s="70" t="s">
        <v>26</v>
      </c>
      <c r="E153" s="71">
        <v>300</v>
      </c>
      <c r="F153" s="72" t="s">
        <v>112</v>
      </c>
      <c r="G153" s="70" t="s">
        <v>146</v>
      </c>
    </row>
    <row r="154" spans="1:7" ht="22.2" customHeight="1" x14ac:dyDescent="0.3">
      <c r="A154" s="70" t="s">
        <v>12</v>
      </c>
      <c r="B154" s="70" t="s">
        <v>18</v>
      </c>
      <c r="C154" s="70" t="s">
        <v>20</v>
      </c>
      <c r="D154" s="70" t="s">
        <v>27</v>
      </c>
      <c r="E154" s="71">
        <v>88</v>
      </c>
      <c r="F154" s="72" t="s">
        <v>112</v>
      </c>
      <c r="G154" s="70" t="s">
        <v>146</v>
      </c>
    </row>
    <row r="155" spans="1:7" ht="22.2" customHeight="1" x14ac:dyDescent="0.3">
      <c r="A155" s="70" t="s">
        <v>12</v>
      </c>
      <c r="B155" s="70" t="s">
        <v>18</v>
      </c>
      <c r="C155" s="70" t="s">
        <v>20</v>
      </c>
      <c r="D155" s="70" t="s">
        <v>28</v>
      </c>
      <c r="E155" s="71">
        <v>385</v>
      </c>
      <c r="F155" s="72" t="s">
        <v>113</v>
      </c>
      <c r="G155" s="70" t="s">
        <v>146</v>
      </c>
    </row>
    <row r="156" spans="1:7" ht="22.2" customHeight="1" x14ac:dyDescent="0.3">
      <c r="A156" s="70" t="s">
        <v>12</v>
      </c>
      <c r="B156" s="70" t="s">
        <v>18</v>
      </c>
      <c r="C156" s="70" t="s">
        <v>20</v>
      </c>
      <c r="D156" s="70" t="s">
        <v>29</v>
      </c>
      <c r="E156" s="71">
        <v>110</v>
      </c>
      <c r="F156" s="72" t="s">
        <v>114</v>
      </c>
      <c r="G156" s="70" t="s">
        <v>146</v>
      </c>
    </row>
    <row r="157" spans="1:7" ht="22.2" customHeight="1" x14ac:dyDescent="0.3">
      <c r="A157" s="70" t="s">
        <v>12</v>
      </c>
      <c r="B157" s="70" t="s">
        <v>18</v>
      </c>
      <c r="C157" s="70" t="s">
        <v>20</v>
      </c>
      <c r="D157" s="70" t="s">
        <v>30</v>
      </c>
      <c r="E157" s="71">
        <v>240</v>
      </c>
      <c r="F157" s="72" t="s">
        <v>115</v>
      </c>
      <c r="G157" s="70" t="s">
        <v>146</v>
      </c>
    </row>
    <row r="158" spans="1:7" ht="22.2" customHeight="1" x14ac:dyDescent="0.3">
      <c r="A158" s="70" t="s">
        <v>12</v>
      </c>
      <c r="B158" s="70" t="s">
        <v>18</v>
      </c>
      <c r="C158" s="70" t="s">
        <v>20</v>
      </c>
      <c r="D158" s="70" t="s">
        <v>31</v>
      </c>
      <c r="E158" s="71">
        <v>1660</v>
      </c>
      <c r="F158" s="72" t="s">
        <v>116</v>
      </c>
      <c r="G158" s="70" t="s">
        <v>146</v>
      </c>
    </row>
    <row r="159" spans="1:7" ht="22.2" customHeight="1" x14ac:dyDescent="0.3">
      <c r="A159" s="70" t="s">
        <v>12</v>
      </c>
      <c r="B159" s="70" t="s">
        <v>18</v>
      </c>
      <c r="C159" s="70" t="s">
        <v>20</v>
      </c>
      <c r="D159" s="70" t="s">
        <v>32</v>
      </c>
      <c r="E159" s="71">
        <v>88</v>
      </c>
      <c r="F159" s="72" t="s">
        <v>111</v>
      </c>
      <c r="G159" s="70" t="s">
        <v>146</v>
      </c>
    </row>
    <row r="160" spans="1:7" ht="22.2" customHeight="1" x14ac:dyDescent="0.3">
      <c r="A160" s="70" t="s">
        <v>12</v>
      </c>
      <c r="B160" s="70" t="s">
        <v>18</v>
      </c>
      <c r="C160" s="70" t="s">
        <v>20</v>
      </c>
      <c r="D160" s="70" t="s">
        <v>33</v>
      </c>
      <c r="E160" s="71">
        <v>350</v>
      </c>
      <c r="F160" s="72" t="s">
        <v>117</v>
      </c>
      <c r="G160" s="70" t="s">
        <v>146</v>
      </c>
    </row>
    <row r="161" spans="1:7" ht="22.2" customHeight="1" x14ac:dyDescent="0.3">
      <c r="A161" s="70" t="s">
        <v>12</v>
      </c>
      <c r="B161" s="70" t="s">
        <v>18</v>
      </c>
      <c r="C161" s="70" t="s">
        <v>21</v>
      </c>
      <c r="D161" s="70" t="s">
        <v>34</v>
      </c>
      <c r="E161" s="71">
        <v>1250</v>
      </c>
      <c r="F161" s="72" t="s">
        <v>118</v>
      </c>
      <c r="G161" s="70" t="s">
        <v>146</v>
      </c>
    </row>
    <row r="162" spans="1:7" ht="22.2" customHeight="1" x14ac:dyDescent="0.3">
      <c r="A162" s="70" t="s">
        <v>12</v>
      </c>
      <c r="B162" s="70" t="s">
        <v>18</v>
      </c>
      <c r="C162" s="70" t="s">
        <v>21</v>
      </c>
      <c r="D162" s="70" t="s">
        <v>35</v>
      </c>
      <c r="E162" s="71">
        <v>1000</v>
      </c>
      <c r="F162" s="72" t="s">
        <v>114</v>
      </c>
      <c r="G162" s="70" t="s">
        <v>146</v>
      </c>
    </row>
    <row r="163" spans="1:7" ht="22.2" customHeight="1" x14ac:dyDescent="0.3">
      <c r="A163" s="70" t="s">
        <v>12</v>
      </c>
      <c r="B163" s="70" t="s">
        <v>18</v>
      </c>
      <c r="C163" s="70" t="s">
        <v>21</v>
      </c>
      <c r="D163" s="70" t="s">
        <v>36</v>
      </c>
      <c r="E163" s="71">
        <v>250</v>
      </c>
      <c r="F163" s="72" t="s">
        <v>115</v>
      </c>
      <c r="G163" s="70" t="s">
        <v>146</v>
      </c>
    </row>
    <row r="164" spans="1:7" ht="22.2" customHeight="1" x14ac:dyDescent="0.3">
      <c r="A164" s="70" t="s">
        <v>12</v>
      </c>
      <c r="B164" s="70" t="s">
        <v>18</v>
      </c>
      <c r="C164" s="70" t="s">
        <v>22</v>
      </c>
      <c r="D164" s="70" t="s">
        <v>25</v>
      </c>
      <c r="E164" s="71">
        <v>100</v>
      </c>
      <c r="F164" s="72" t="s">
        <v>116</v>
      </c>
      <c r="G164" s="70" t="s">
        <v>146</v>
      </c>
    </row>
    <row r="165" spans="1:7" ht="22.2" customHeight="1" x14ac:dyDescent="0.3">
      <c r="A165" s="70" t="s">
        <v>12</v>
      </c>
      <c r="B165" s="70" t="s">
        <v>18</v>
      </c>
      <c r="C165" s="70" t="s">
        <v>22</v>
      </c>
      <c r="D165" s="70" t="s">
        <v>37</v>
      </c>
      <c r="E165" s="71">
        <v>350</v>
      </c>
      <c r="F165" s="72" t="s">
        <v>111</v>
      </c>
      <c r="G165" s="70" t="s">
        <v>146</v>
      </c>
    </row>
    <row r="166" spans="1:7" ht="22.2" customHeight="1" x14ac:dyDescent="0.3">
      <c r="A166" s="70" t="s">
        <v>12</v>
      </c>
      <c r="B166" s="70" t="s">
        <v>18</v>
      </c>
      <c r="C166" s="70" t="s">
        <v>22</v>
      </c>
      <c r="D166" s="70" t="s">
        <v>38</v>
      </c>
      <c r="E166" s="71">
        <v>100</v>
      </c>
      <c r="F166" s="72" t="s">
        <v>113</v>
      </c>
      <c r="G166" s="70" t="s">
        <v>146</v>
      </c>
    </row>
    <row r="167" spans="1:7" ht="22.2" customHeight="1" x14ac:dyDescent="0.3">
      <c r="A167" s="70" t="s">
        <v>12</v>
      </c>
      <c r="B167" s="70" t="s">
        <v>18</v>
      </c>
      <c r="C167" s="70" t="s">
        <v>22</v>
      </c>
      <c r="D167" s="70" t="s">
        <v>39</v>
      </c>
      <c r="E167" s="71">
        <v>250</v>
      </c>
      <c r="F167" s="72" t="s">
        <v>114</v>
      </c>
      <c r="G167" s="70" t="s">
        <v>146</v>
      </c>
    </row>
    <row r="168" spans="1:7" ht="22.2" customHeight="1" x14ac:dyDescent="0.3">
      <c r="A168" s="70" t="s">
        <v>12</v>
      </c>
      <c r="B168" s="70" t="s">
        <v>18</v>
      </c>
      <c r="C168" s="70" t="s">
        <v>22</v>
      </c>
      <c r="D168" s="70" t="s">
        <v>40</v>
      </c>
      <c r="E168" s="71">
        <v>120</v>
      </c>
      <c r="F168" s="72" t="s">
        <v>115</v>
      </c>
      <c r="G168" s="70" t="s">
        <v>146</v>
      </c>
    </row>
    <row r="169" spans="1:7" ht="22.2" customHeight="1" x14ac:dyDescent="0.3">
      <c r="A169" s="70" t="s">
        <v>12</v>
      </c>
      <c r="B169" s="70" t="s">
        <v>18</v>
      </c>
      <c r="C169" s="70" t="s">
        <v>22</v>
      </c>
      <c r="D169" s="70" t="s">
        <v>41</v>
      </c>
      <c r="E169" s="71">
        <v>900</v>
      </c>
      <c r="F169" s="72" t="s">
        <v>116</v>
      </c>
      <c r="G169" s="70" t="s">
        <v>146</v>
      </c>
    </row>
    <row r="170" spans="1:7" ht="22.2" customHeight="1" x14ac:dyDescent="0.3">
      <c r="A170" s="70" t="s">
        <v>12</v>
      </c>
      <c r="B170" s="70" t="s">
        <v>18</v>
      </c>
      <c r="C170" s="70" t="s">
        <v>22</v>
      </c>
      <c r="D170" s="70" t="s">
        <v>42</v>
      </c>
      <c r="E170" s="71">
        <v>120</v>
      </c>
      <c r="F170" s="72" t="s">
        <v>111</v>
      </c>
      <c r="G170" s="70" t="s">
        <v>146</v>
      </c>
    </row>
    <row r="171" spans="1:7" ht="22.2" customHeight="1" x14ac:dyDescent="0.3">
      <c r="A171" s="70" t="s">
        <v>12</v>
      </c>
      <c r="B171" s="70" t="s">
        <v>18</v>
      </c>
      <c r="C171" s="70" t="s">
        <v>22</v>
      </c>
      <c r="D171" s="70" t="s">
        <v>43</v>
      </c>
      <c r="E171" s="71">
        <v>30</v>
      </c>
      <c r="F171" s="72" t="s">
        <v>117</v>
      </c>
      <c r="G171" s="70" t="s">
        <v>146</v>
      </c>
    </row>
    <row r="172" spans="1:7" ht="22.2" customHeight="1" x14ac:dyDescent="0.3">
      <c r="A172" s="70" t="s">
        <v>12</v>
      </c>
      <c r="B172" s="70" t="s">
        <v>18</v>
      </c>
      <c r="C172" s="70" t="s">
        <v>22</v>
      </c>
      <c r="D172" s="70" t="s">
        <v>33</v>
      </c>
      <c r="E172" s="71">
        <v>55</v>
      </c>
      <c r="F172" s="72" t="s">
        <v>118</v>
      </c>
      <c r="G172" s="70" t="s">
        <v>146</v>
      </c>
    </row>
    <row r="173" spans="1:7" ht="22.2" customHeight="1" x14ac:dyDescent="0.3">
      <c r="A173" s="70" t="s">
        <v>12</v>
      </c>
      <c r="B173" s="70" t="s">
        <v>19</v>
      </c>
      <c r="C173" s="70" t="s">
        <v>23</v>
      </c>
      <c r="D173" s="70" t="s">
        <v>44</v>
      </c>
      <c r="E173" s="71">
        <v>14500</v>
      </c>
      <c r="F173" s="72"/>
      <c r="G173" s="70"/>
    </row>
    <row r="174" spans="1:7" ht="22.2" customHeight="1" x14ac:dyDescent="0.3">
      <c r="A174" s="70" t="s">
        <v>12</v>
      </c>
      <c r="B174" s="70" t="s">
        <v>19</v>
      </c>
      <c r="C174" s="70" t="s">
        <v>23</v>
      </c>
      <c r="D174" s="70" t="s">
        <v>45</v>
      </c>
      <c r="E174" s="71">
        <v>2000</v>
      </c>
      <c r="F174" s="72"/>
      <c r="G174" s="70"/>
    </row>
    <row r="175" spans="1:7" ht="22.2" customHeight="1" x14ac:dyDescent="0.3">
      <c r="A175" s="70" t="s">
        <v>12</v>
      </c>
      <c r="B175" s="70" t="s">
        <v>19</v>
      </c>
      <c r="C175" s="70" t="s">
        <v>24</v>
      </c>
      <c r="D175" s="70" t="s">
        <v>46</v>
      </c>
      <c r="E175" s="71">
        <v>2000</v>
      </c>
      <c r="F175" s="72"/>
      <c r="G175" s="70"/>
    </row>
    <row r="176" spans="1:7" ht="22.2" customHeight="1" x14ac:dyDescent="0.3">
      <c r="A176" s="70" t="s">
        <v>12</v>
      </c>
      <c r="B176" s="70" t="s">
        <v>19</v>
      </c>
      <c r="C176" s="70" t="s">
        <v>24</v>
      </c>
      <c r="D176" s="70" t="s">
        <v>47</v>
      </c>
      <c r="E176" s="71">
        <v>600</v>
      </c>
      <c r="F176" s="72"/>
      <c r="G176" s="70"/>
    </row>
    <row r="177" spans="1:7" ht="22.2" customHeight="1" x14ac:dyDescent="0.3">
      <c r="A177" s="70" t="s">
        <v>13</v>
      </c>
      <c r="B177" s="70" t="s">
        <v>18</v>
      </c>
      <c r="C177" s="70" t="s">
        <v>20</v>
      </c>
      <c r="D177" s="70" t="s">
        <v>25</v>
      </c>
      <c r="E177" s="71">
        <v>450</v>
      </c>
      <c r="F177" s="72" t="s">
        <v>119</v>
      </c>
      <c r="G177" s="70" t="s">
        <v>146</v>
      </c>
    </row>
    <row r="178" spans="1:7" ht="22.2" customHeight="1" x14ac:dyDescent="0.3">
      <c r="A178" s="70" t="s">
        <v>13</v>
      </c>
      <c r="B178" s="70" t="s">
        <v>18</v>
      </c>
      <c r="C178" s="70" t="s">
        <v>20</v>
      </c>
      <c r="D178" s="70" t="s">
        <v>26</v>
      </c>
      <c r="E178" s="71">
        <v>300</v>
      </c>
      <c r="F178" s="72" t="s">
        <v>120</v>
      </c>
      <c r="G178" s="70" t="s">
        <v>146</v>
      </c>
    </row>
    <row r="179" spans="1:7" ht="22.2" customHeight="1" x14ac:dyDescent="0.3">
      <c r="A179" s="70" t="s">
        <v>13</v>
      </c>
      <c r="B179" s="70" t="s">
        <v>18</v>
      </c>
      <c r="C179" s="70" t="s">
        <v>20</v>
      </c>
      <c r="D179" s="70" t="s">
        <v>27</v>
      </c>
      <c r="E179" s="71">
        <v>88</v>
      </c>
      <c r="F179" s="72" t="s">
        <v>120</v>
      </c>
      <c r="G179" s="70" t="s">
        <v>146</v>
      </c>
    </row>
    <row r="180" spans="1:7" ht="22.2" customHeight="1" x14ac:dyDescent="0.3">
      <c r="A180" s="70" t="s">
        <v>13</v>
      </c>
      <c r="B180" s="70" t="s">
        <v>18</v>
      </c>
      <c r="C180" s="70" t="s">
        <v>20</v>
      </c>
      <c r="D180" s="70" t="s">
        <v>28</v>
      </c>
      <c r="E180" s="71">
        <v>385</v>
      </c>
      <c r="F180" s="72" t="s">
        <v>121</v>
      </c>
      <c r="G180" s="70" t="s">
        <v>146</v>
      </c>
    </row>
    <row r="181" spans="1:7" ht="22.2" customHeight="1" x14ac:dyDescent="0.3">
      <c r="A181" s="70" t="s">
        <v>13</v>
      </c>
      <c r="B181" s="70" t="s">
        <v>18</v>
      </c>
      <c r="C181" s="70" t="s">
        <v>20</v>
      </c>
      <c r="D181" s="70" t="s">
        <v>29</v>
      </c>
      <c r="E181" s="71">
        <v>110</v>
      </c>
      <c r="F181" s="72" t="s">
        <v>122</v>
      </c>
      <c r="G181" s="70" t="s">
        <v>147</v>
      </c>
    </row>
    <row r="182" spans="1:7" ht="22.2" customHeight="1" x14ac:dyDescent="0.3">
      <c r="A182" s="70" t="s">
        <v>13</v>
      </c>
      <c r="B182" s="70" t="s">
        <v>18</v>
      </c>
      <c r="C182" s="70" t="s">
        <v>20</v>
      </c>
      <c r="D182" s="70" t="s">
        <v>30</v>
      </c>
      <c r="E182" s="71">
        <v>240</v>
      </c>
      <c r="F182" s="72" t="s">
        <v>123</v>
      </c>
      <c r="G182" s="70" t="s">
        <v>146</v>
      </c>
    </row>
    <row r="183" spans="1:7" ht="22.2" customHeight="1" x14ac:dyDescent="0.3">
      <c r="A183" s="70" t="s">
        <v>13</v>
      </c>
      <c r="B183" s="70" t="s">
        <v>18</v>
      </c>
      <c r="C183" s="70" t="s">
        <v>20</v>
      </c>
      <c r="D183" s="70" t="s">
        <v>31</v>
      </c>
      <c r="E183" s="71">
        <v>1660</v>
      </c>
      <c r="F183" s="72" t="s">
        <v>124</v>
      </c>
      <c r="G183" s="70" t="s">
        <v>146</v>
      </c>
    </row>
    <row r="184" spans="1:7" ht="22.2" customHeight="1" x14ac:dyDescent="0.3">
      <c r="A184" s="70" t="s">
        <v>13</v>
      </c>
      <c r="B184" s="70" t="s">
        <v>18</v>
      </c>
      <c r="C184" s="70" t="s">
        <v>20</v>
      </c>
      <c r="D184" s="70" t="s">
        <v>32</v>
      </c>
      <c r="E184" s="71">
        <v>88</v>
      </c>
      <c r="F184" s="72" t="s">
        <v>119</v>
      </c>
      <c r="G184" s="70" t="s">
        <v>146</v>
      </c>
    </row>
    <row r="185" spans="1:7" ht="22.2" customHeight="1" x14ac:dyDescent="0.3">
      <c r="A185" s="70" t="s">
        <v>13</v>
      </c>
      <c r="B185" s="70" t="s">
        <v>18</v>
      </c>
      <c r="C185" s="70" t="s">
        <v>20</v>
      </c>
      <c r="D185" s="70" t="s">
        <v>33</v>
      </c>
      <c r="E185" s="71">
        <v>350</v>
      </c>
      <c r="F185" s="72" t="s">
        <v>125</v>
      </c>
      <c r="G185" s="70" t="s">
        <v>146</v>
      </c>
    </row>
    <row r="186" spans="1:7" ht="22.2" customHeight="1" x14ac:dyDescent="0.3">
      <c r="A186" s="70" t="s">
        <v>13</v>
      </c>
      <c r="B186" s="70" t="s">
        <v>18</v>
      </c>
      <c r="C186" s="70" t="s">
        <v>21</v>
      </c>
      <c r="D186" s="70" t="s">
        <v>34</v>
      </c>
      <c r="E186" s="71">
        <v>1250</v>
      </c>
      <c r="F186" s="72" t="s">
        <v>126</v>
      </c>
      <c r="G186" s="70" t="s">
        <v>146</v>
      </c>
    </row>
    <row r="187" spans="1:7" ht="22.2" customHeight="1" x14ac:dyDescent="0.3">
      <c r="A187" s="70" t="s">
        <v>13</v>
      </c>
      <c r="B187" s="70" t="s">
        <v>18</v>
      </c>
      <c r="C187" s="70" t="s">
        <v>21</v>
      </c>
      <c r="D187" s="70" t="s">
        <v>35</v>
      </c>
      <c r="E187" s="71">
        <v>1000</v>
      </c>
      <c r="F187" s="72" t="s">
        <v>122</v>
      </c>
      <c r="G187" s="70" t="s">
        <v>146</v>
      </c>
    </row>
    <row r="188" spans="1:7" ht="22.2" customHeight="1" x14ac:dyDescent="0.3">
      <c r="A188" s="70" t="s">
        <v>13</v>
      </c>
      <c r="B188" s="70" t="s">
        <v>18</v>
      </c>
      <c r="C188" s="70" t="s">
        <v>21</v>
      </c>
      <c r="D188" s="70" t="s">
        <v>36</v>
      </c>
      <c r="E188" s="71">
        <v>250</v>
      </c>
      <c r="F188" s="72" t="s">
        <v>123</v>
      </c>
      <c r="G188" s="70" t="s">
        <v>147</v>
      </c>
    </row>
    <row r="189" spans="1:7" ht="22.2" customHeight="1" x14ac:dyDescent="0.3">
      <c r="A189" s="70" t="s">
        <v>13</v>
      </c>
      <c r="B189" s="70" t="s">
        <v>18</v>
      </c>
      <c r="C189" s="70" t="s">
        <v>22</v>
      </c>
      <c r="D189" s="70" t="s">
        <v>25</v>
      </c>
      <c r="E189" s="71">
        <v>100</v>
      </c>
      <c r="F189" s="72" t="s">
        <v>124</v>
      </c>
      <c r="G189" s="70" t="s">
        <v>146</v>
      </c>
    </row>
    <row r="190" spans="1:7" ht="22.2" customHeight="1" x14ac:dyDescent="0.3">
      <c r="A190" s="70" t="s">
        <v>13</v>
      </c>
      <c r="B190" s="70" t="s">
        <v>18</v>
      </c>
      <c r="C190" s="70" t="s">
        <v>22</v>
      </c>
      <c r="D190" s="70" t="s">
        <v>37</v>
      </c>
      <c r="E190" s="71">
        <v>350</v>
      </c>
      <c r="F190" s="72" t="s">
        <v>119</v>
      </c>
      <c r="G190" s="70" t="s">
        <v>146</v>
      </c>
    </row>
    <row r="191" spans="1:7" ht="22.2" customHeight="1" x14ac:dyDescent="0.3">
      <c r="A191" s="70" t="s">
        <v>13</v>
      </c>
      <c r="B191" s="70" t="s">
        <v>18</v>
      </c>
      <c r="C191" s="70" t="s">
        <v>22</v>
      </c>
      <c r="D191" s="70" t="s">
        <v>38</v>
      </c>
      <c r="E191" s="71">
        <v>100</v>
      </c>
      <c r="F191" s="72" t="s">
        <v>121</v>
      </c>
      <c r="G191" s="70" t="s">
        <v>146</v>
      </c>
    </row>
    <row r="192" spans="1:7" ht="22.2" customHeight="1" x14ac:dyDescent="0.3">
      <c r="A192" s="70" t="s">
        <v>13</v>
      </c>
      <c r="B192" s="70" t="s">
        <v>18</v>
      </c>
      <c r="C192" s="70" t="s">
        <v>22</v>
      </c>
      <c r="D192" s="70" t="s">
        <v>39</v>
      </c>
      <c r="E192" s="71">
        <v>250</v>
      </c>
      <c r="F192" s="72" t="s">
        <v>122</v>
      </c>
      <c r="G192" s="70" t="s">
        <v>146</v>
      </c>
    </row>
    <row r="193" spans="1:7" ht="22.2" customHeight="1" x14ac:dyDescent="0.3">
      <c r="A193" s="70" t="s">
        <v>13</v>
      </c>
      <c r="B193" s="70" t="s">
        <v>18</v>
      </c>
      <c r="C193" s="70" t="s">
        <v>22</v>
      </c>
      <c r="D193" s="70" t="s">
        <v>40</v>
      </c>
      <c r="E193" s="71">
        <v>120</v>
      </c>
      <c r="F193" s="72" t="s">
        <v>123</v>
      </c>
      <c r="G193" s="70" t="s">
        <v>146</v>
      </c>
    </row>
    <row r="194" spans="1:7" ht="22.2" customHeight="1" x14ac:dyDescent="0.3">
      <c r="A194" s="70" t="s">
        <v>13</v>
      </c>
      <c r="B194" s="70" t="s">
        <v>18</v>
      </c>
      <c r="C194" s="70" t="s">
        <v>22</v>
      </c>
      <c r="D194" s="70" t="s">
        <v>41</v>
      </c>
      <c r="E194" s="71">
        <v>900</v>
      </c>
      <c r="F194" s="72" t="s">
        <v>124</v>
      </c>
      <c r="G194" s="70" t="s">
        <v>147</v>
      </c>
    </row>
    <row r="195" spans="1:7" ht="22.2" customHeight="1" x14ac:dyDescent="0.3">
      <c r="A195" s="70" t="s">
        <v>13</v>
      </c>
      <c r="B195" s="70" t="s">
        <v>18</v>
      </c>
      <c r="C195" s="70" t="s">
        <v>22</v>
      </c>
      <c r="D195" s="70" t="s">
        <v>42</v>
      </c>
      <c r="E195" s="71">
        <v>120</v>
      </c>
      <c r="F195" s="72" t="s">
        <v>119</v>
      </c>
      <c r="G195" s="70" t="s">
        <v>146</v>
      </c>
    </row>
    <row r="196" spans="1:7" ht="22.2" customHeight="1" x14ac:dyDescent="0.3">
      <c r="A196" s="70" t="s">
        <v>13</v>
      </c>
      <c r="B196" s="70" t="s">
        <v>18</v>
      </c>
      <c r="C196" s="70" t="s">
        <v>22</v>
      </c>
      <c r="D196" s="70" t="s">
        <v>43</v>
      </c>
      <c r="E196" s="71">
        <v>30</v>
      </c>
      <c r="F196" s="72" t="s">
        <v>125</v>
      </c>
      <c r="G196" s="70" t="s">
        <v>146</v>
      </c>
    </row>
    <row r="197" spans="1:7" ht="22.2" customHeight="1" x14ac:dyDescent="0.3">
      <c r="A197" s="70" t="s">
        <v>13</v>
      </c>
      <c r="B197" s="70" t="s">
        <v>18</v>
      </c>
      <c r="C197" s="70" t="s">
        <v>22</v>
      </c>
      <c r="D197" s="70" t="s">
        <v>33</v>
      </c>
      <c r="E197" s="71">
        <v>55</v>
      </c>
      <c r="F197" s="72" t="s">
        <v>126</v>
      </c>
      <c r="G197" s="70" t="s">
        <v>146</v>
      </c>
    </row>
    <row r="198" spans="1:7" ht="22.2" customHeight="1" x14ac:dyDescent="0.3">
      <c r="A198" s="70" t="s">
        <v>13</v>
      </c>
      <c r="B198" s="70" t="s">
        <v>19</v>
      </c>
      <c r="C198" s="70" t="s">
        <v>23</v>
      </c>
      <c r="D198" s="70" t="s">
        <v>44</v>
      </c>
      <c r="E198" s="71">
        <v>14500</v>
      </c>
      <c r="F198" s="72"/>
      <c r="G198" s="70"/>
    </row>
    <row r="199" spans="1:7" ht="22.2" customHeight="1" x14ac:dyDescent="0.3">
      <c r="A199" s="70" t="s">
        <v>13</v>
      </c>
      <c r="B199" s="70" t="s">
        <v>19</v>
      </c>
      <c r="C199" s="70" t="s">
        <v>23</v>
      </c>
      <c r="D199" s="70" t="s">
        <v>45</v>
      </c>
      <c r="E199" s="71">
        <v>2000</v>
      </c>
      <c r="F199" s="72"/>
      <c r="G199" s="70"/>
    </row>
    <row r="200" spans="1:7" ht="22.2" customHeight="1" x14ac:dyDescent="0.3">
      <c r="A200" s="70" t="s">
        <v>13</v>
      </c>
      <c r="B200" s="70" t="s">
        <v>19</v>
      </c>
      <c r="C200" s="70" t="s">
        <v>24</v>
      </c>
      <c r="D200" s="70" t="s">
        <v>46</v>
      </c>
      <c r="E200" s="71">
        <v>2000</v>
      </c>
      <c r="F200" s="72"/>
      <c r="G200" s="70"/>
    </row>
    <row r="201" spans="1:7" ht="22.2" customHeight="1" x14ac:dyDescent="0.3">
      <c r="A201" s="70" t="s">
        <v>13</v>
      </c>
      <c r="B201" s="70" t="s">
        <v>19</v>
      </c>
      <c r="C201" s="70" t="s">
        <v>24</v>
      </c>
      <c r="D201" s="70" t="s">
        <v>47</v>
      </c>
      <c r="E201" s="71">
        <v>600</v>
      </c>
      <c r="F201" s="72"/>
      <c r="G201" s="70"/>
    </row>
    <row r="202" spans="1:7" ht="22.2" customHeight="1" x14ac:dyDescent="0.3">
      <c r="A202" s="70" t="s">
        <v>14</v>
      </c>
      <c r="B202" s="70" t="s">
        <v>18</v>
      </c>
      <c r="C202" s="70" t="s">
        <v>20</v>
      </c>
      <c r="D202" s="70" t="s">
        <v>25</v>
      </c>
      <c r="E202" s="71">
        <v>450</v>
      </c>
      <c r="F202" s="72" t="s">
        <v>135</v>
      </c>
      <c r="G202" s="70" t="s">
        <v>146</v>
      </c>
    </row>
    <row r="203" spans="1:7" ht="22.2" customHeight="1" x14ac:dyDescent="0.3">
      <c r="A203" s="70" t="s">
        <v>14</v>
      </c>
      <c r="B203" s="70" t="s">
        <v>18</v>
      </c>
      <c r="C203" s="70" t="s">
        <v>20</v>
      </c>
      <c r="D203" s="70" t="s">
        <v>26</v>
      </c>
      <c r="E203" s="71">
        <v>300</v>
      </c>
      <c r="F203" s="72" t="s">
        <v>136</v>
      </c>
      <c r="G203" s="70" t="s">
        <v>146</v>
      </c>
    </row>
    <row r="204" spans="1:7" ht="22.2" customHeight="1" x14ac:dyDescent="0.3">
      <c r="A204" s="70" t="s">
        <v>14</v>
      </c>
      <c r="B204" s="70" t="s">
        <v>18</v>
      </c>
      <c r="C204" s="70" t="s">
        <v>20</v>
      </c>
      <c r="D204" s="70" t="s">
        <v>27</v>
      </c>
      <c r="E204" s="71">
        <v>77</v>
      </c>
      <c r="F204" s="72" t="s">
        <v>136</v>
      </c>
      <c r="G204" s="70" t="s">
        <v>146</v>
      </c>
    </row>
    <row r="205" spans="1:7" ht="22.2" customHeight="1" x14ac:dyDescent="0.3">
      <c r="A205" s="70" t="s">
        <v>14</v>
      </c>
      <c r="B205" s="70" t="s">
        <v>18</v>
      </c>
      <c r="C205" s="70" t="s">
        <v>20</v>
      </c>
      <c r="D205" s="70" t="s">
        <v>28</v>
      </c>
      <c r="E205" s="71">
        <v>350</v>
      </c>
      <c r="F205" s="72" t="s">
        <v>137</v>
      </c>
      <c r="G205" s="70" t="s">
        <v>146</v>
      </c>
    </row>
    <row r="206" spans="1:7" ht="22.2" customHeight="1" x14ac:dyDescent="0.3">
      <c r="A206" s="70" t="s">
        <v>14</v>
      </c>
      <c r="B206" s="70" t="s">
        <v>18</v>
      </c>
      <c r="C206" s="70" t="s">
        <v>20</v>
      </c>
      <c r="D206" s="70" t="s">
        <v>29</v>
      </c>
      <c r="E206" s="71">
        <v>110</v>
      </c>
      <c r="F206" s="72" t="s">
        <v>138</v>
      </c>
      <c r="G206" s="70" t="s">
        <v>146</v>
      </c>
    </row>
    <row r="207" spans="1:7" ht="22.2" customHeight="1" x14ac:dyDescent="0.3">
      <c r="A207" s="70" t="s">
        <v>14</v>
      </c>
      <c r="B207" s="70" t="s">
        <v>18</v>
      </c>
      <c r="C207" s="70" t="s">
        <v>20</v>
      </c>
      <c r="D207" s="70" t="s">
        <v>30</v>
      </c>
      <c r="E207" s="71">
        <v>245</v>
      </c>
      <c r="F207" s="72" t="s">
        <v>139</v>
      </c>
      <c r="G207" s="70" t="s">
        <v>146</v>
      </c>
    </row>
    <row r="208" spans="1:7" ht="22.2" customHeight="1" x14ac:dyDescent="0.3">
      <c r="A208" s="70" t="s">
        <v>14</v>
      </c>
      <c r="B208" s="70" t="s">
        <v>18</v>
      </c>
      <c r="C208" s="70" t="s">
        <v>20</v>
      </c>
      <c r="D208" s="70" t="s">
        <v>31</v>
      </c>
      <c r="E208" s="71">
        <v>1700</v>
      </c>
      <c r="F208" s="72" t="s">
        <v>140</v>
      </c>
      <c r="G208" s="70" t="s">
        <v>146</v>
      </c>
    </row>
    <row r="209" spans="1:7" ht="22.2" customHeight="1" x14ac:dyDescent="0.3">
      <c r="A209" s="70" t="s">
        <v>14</v>
      </c>
      <c r="B209" s="70" t="s">
        <v>18</v>
      </c>
      <c r="C209" s="70" t="s">
        <v>20</v>
      </c>
      <c r="D209" s="70" t="s">
        <v>32</v>
      </c>
      <c r="E209" s="71">
        <v>88</v>
      </c>
      <c r="F209" s="72" t="s">
        <v>135</v>
      </c>
      <c r="G209" s="70" t="s">
        <v>146</v>
      </c>
    </row>
    <row r="210" spans="1:7" ht="22.2" customHeight="1" x14ac:dyDescent="0.3">
      <c r="A210" s="70" t="s">
        <v>14</v>
      </c>
      <c r="B210" s="70" t="s">
        <v>18</v>
      </c>
      <c r="C210" s="70" t="s">
        <v>20</v>
      </c>
      <c r="D210" s="70" t="s">
        <v>33</v>
      </c>
      <c r="E210" s="71">
        <v>450</v>
      </c>
      <c r="F210" s="72" t="s">
        <v>141</v>
      </c>
      <c r="G210" s="70" t="s">
        <v>146</v>
      </c>
    </row>
    <row r="211" spans="1:7" ht="22.2" customHeight="1" x14ac:dyDescent="0.3">
      <c r="A211" s="70" t="s">
        <v>14</v>
      </c>
      <c r="B211" s="70" t="s">
        <v>18</v>
      </c>
      <c r="C211" s="70" t="s">
        <v>21</v>
      </c>
      <c r="D211" s="70" t="s">
        <v>34</v>
      </c>
      <c r="E211" s="71">
        <v>1260</v>
      </c>
      <c r="F211" s="72" t="s">
        <v>142</v>
      </c>
      <c r="G211" s="70" t="s">
        <v>146</v>
      </c>
    </row>
    <row r="212" spans="1:7" ht="22.2" customHeight="1" x14ac:dyDescent="0.3">
      <c r="A212" s="70" t="s">
        <v>14</v>
      </c>
      <c r="B212" s="70" t="s">
        <v>18</v>
      </c>
      <c r="C212" s="70" t="s">
        <v>21</v>
      </c>
      <c r="D212" s="70" t="s">
        <v>35</v>
      </c>
      <c r="E212" s="71">
        <v>2500</v>
      </c>
      <c r="F212" s="72" t="s">
        <v>138</v>
      </c>
      <c r="G212" s="70" t="s">
        <v>146</v>
      </c>
    </row>
    <row r="213" spans="1:7" ht="22.2" customHeight="1" x14ac:dyDescent="0.3">
      <c r="A213" s="70" t="s">
        <v>14</v>
      </c>
      <c r="B213" s="70" t="s">
        <v>18</v>
      </c>
      <c r="C213" s="70" t="s">
        <v>21</v>
      </c>
      <c r="D213" s="70" t="s">
        <v>36</v>
      </c>
      <c r="E213" s="71">
        <v>430</v>
      </c>
      <c r="F213" s="72" t="s">
        <v>139</v>
      </c>
      <c r="G213" s="70" t="s">
        <v>146</v>
      </c>
    </row>
    <row r="214" spans="1:7" ht="22.2" customHeight="1" x14ac:dyDescent="0.3">
      <c r="A214" s="70" t="s">
        <v>14</v>
      </c>
      <c r="B214" s="70" t="s">
        <v>18</v>
      </c>
      <c r="C214" s="70" t="s">
        <v>22</v>
      </c>
      <c r="D214" s="70" t="s">
        <v>25</v>
      </c>
      <c r="E214" s="71">
        <v>80</v>
      </c>
      <c r="F214" s="72" t="s">
        <v>140</v>
      </c>
      <c r="G214" s="70" t="s">
        <v>146</v>
      </c>
    </row>
    <row r="215" spans="1:7" ht="22.2" customHeight="1" x14ac:dyDescent="0.3">
      <c r="A215" s="70" t="s">
        <v>14</v>
      </c>
      <c r="B215" s="70" t="s">
        <v>18</v>
      </c>
      <c r="C215" s="70" t="s">
        <v>22</v>
      </c>
      <c r="D215" s="70" t="s">
        <v>37</v>
      </c>
      <c r="E215" s="71">
        <v>352</v>
      </c>
      <c r="F215" s="72" t="s">
        <v>135</v>
      </c>
      <c r="G215" s="70" t="s">
        <v>146</v>
      </c>
    </row>
    <row r="216" spans="1:7" ht="22.2" customHeight="1" x14ac:dyDescent="0.3">
      <c r="A216" s="70" t="s">
        <v>14</v>
      </c>
      <c r="B216" s="70" t="s">
        <v>18</v>
      </c>
      <c r="C216" s="70" t="s">
        <v>22</v>
      </c>
      <c r="D216" s="70" t="s">
        <v>38</v>
      </c>
      <c r="E216" s="71">
        <v>110</v>
      </c>
      <c r="F216" s="72" t="s">
        <v>137</v>
      </c>
      <c r="G216" s="70" t="s">
        <v>146</v>
      </c>
    </row>
    <row r="217" spans="1:7" ht="22.2" customHeight="1" x14ac:dyDescent="0.3">
      <c r="A217" s="70" t="s">
        <v>14</v>
      </c>
      <c r="B217" s="70" t="s">
        <v>18</v>
      </c>
      <c r="C217" s="70" t="s">
        <v>22</v>
      </c>
      <c r="D217" s="70" t="s">
        <v>39</v>
      </c>
      <c r="E217" s="71">
        <v>150</v>
      </c>
      <c r="F217" s="72" t="s">
        <v>138</v>
      </c>
      <c r="G217" s="70" t="s">
        <v>146</v>
      </c>
    </row>
    <row r="218" spans="1:7" ht="22.2" customHeight="1" x14ac:dyDescent="0.3">
      <c r="A218" s="70" t="s">
        <v>14</v>
      </c>
      <c r="B218" s="70" t="s">
        <v>18</v>
      </c>
      <c r="C218" s="70" t="s">
        <v>22</v>
      </c>
      <c r="D218" s="70" t="s">
        <v>40</v>
      </c>
      <c r="E218" s="71">
        <v>150</v>
      </c>
      <c r="F218" s="72" t="s">
        <v>139</v>
      </c>
      <c r="G218" s="70" t="s">
        <v>146</v>
      </c>
    </row>
    <row r="219" spans="1:7" ht="22.2" customHeight="1" x14ac:dyDescent="0.3">
      <c r="A219" s="70" t="s">
        <v>14</v>
      </c>
      <c r="B219" s="70" t="s">
        <v>18</v>
      </c>
      <c r="C219" s="70" t="s">
        <v>22</v>
      </c>
      <c r="D219" s="70" t="s">
        <v>41</v>
      </c>
      <c r="E219" s="71">
        <v>930</v>
      </c>
      <c r="F219" s="72" t="s">
        <v>140</v>
      </c>
      <c r="G219" s="70" t="s">
        <v>146</v>
      </c>
    </row>
    <row r="220" spans="1:7" ht="22.2" customHeight="1" x14ac:dyDescent="0.3">
      <c r="A220" s="70" t="s">
        <v>14</v>
      </c>
      <c r="B220" s="70" t="s">
        <v>18</v>
      </c>
      <c r="C220" s="70" t="s">
        <v>22</v>
      </c>
      <c r="D220" s="70" t="s">
        <v>42</v>
      </c>
      <c r="E220" s="71">
        <v>100</v>
      </c>
      <c r="F220" s="72" t="s">
        <v>135</v>
      </c>
      <c r="G220" s="70" t="s">
        <v>146</v>
      </c>
    </row>
    <row r="221" spans="1:7" ht="22.2" customHeight="1" x14ac:dyDescent="0.3">
      <c r="A221" s="70" t="s">
        <v>14</v>
      </c>
      <c r="B221" s="70" t="s">
        <v>18</v>
      </c>
      <c r="C221" s="70" t="s">
        <v>22</v>
      </c>
      <c r="D221" s="70" t="s">
        <v>43</v>
      </c>
      <c r="E221" s="71">
        <v>33</v>
      </c>
      <c r="F221" s="72" t="s">
        <v>141</v>
      </c>
      <c r="G221" s="70" t="s">
        <v>146</v>
      </c>
    </row>
    <row r="222" spans="1:7" ht="22.2" customHeight="1" x14ac:dyDescent="0.3">
      <c r="A222" s="70" t="s">
        <v>14</v>
      </c>
      <c r="B222" s="70" t="s">
        <v>18</v>
      </c>
      <c r="C222" s="70" t="s">
        <v>22</v>
      </c>
      <c r="D222" s="70" t="s">
        <v>33</v>
      </c>
      <c r="E222" s="71">
        <v>55</v>
      </c>
      <c r="F222" s="72" t="s">
        <v>142</v>
      </c>
      <c r="G222" s="70" t="s">
        <v>146</v>
      </c>
    </row>
    <row r="223" spans="1:7" ht="22.2" customHeight="1" x14ac:dyDescent="0.3">
      <c r="A223" s="70" t="s">
        <v>14</v>
      </c>
      <c r="B223" s="70" t="s">
        <v>19</v>
      </c>
      <c r="C223" s="70" t="s">
        <v>23</v>
      </c>
      <c r="D223" s="70" t="s">
        <v>44</v>
      </c>
      <c r="E223" s="71">
        <v>8000</v>
      </c>
      <c r="F223" s="72"/>
      <c r="G223" s="70"/>
    </row>
    <row r="224" spans="1:7" ht="22.2" customHeight="1" x14ac:dyDescent="0.3">
      <c r="A224" s="70" t="s">
        <v>14</v>
      </c>
      <c r="B224" s="70" t="s">
        <v>19</v>
      </c>
      <c r="C224" s="70" t="s">
        <v>23</v>
      </c>
      <c r="D224" s="70" t="s">
        <v>45</v>
      </c>
      <c r="E224" s="71">
        <v>1500</v>
      </c>
      <c r="F224" s="72"/>
      <c r="G224" s="70"/>
    </row>
    <row r="225" spans="1:7" ht="22.2" customHeight="1" x14ac:dyDescent="0.3">
      <c r="A225" s="70" t="s">
        <v>14</v>
      </c>
      <c r="B225" s="70" t="s">
        <v>19</v>
      </c>
      <c r="C225" s="70" t="s">
        <v>24</v>
      </c>
      <c r="D225" s="70" t="s">
        <v>46</v>
      </c>
      <c r="E225" s="71">
        <v>450</v>
      </c>
      <c r="F225" s="72"/>
      <c r="G225" s="70"/>
    </row>
    <row r="226" spans="1:7" ht="22.2" customHeight="1" x14ac:dyDescent="0.3">
      <c r="A226" s="70" t="s">
        <v>14</v>
      </c>
      <c r="B226" s="70" t="s">
        <v>19</v>
      </c>
      <c r="C226" s="70" t="s">
        <v>24</v>
      </c>
      <c r="D226" s="70" t="s">
        <v>47</v>
      </c>
      <c r="E226" s="71">
        <v>150</v>
      </c>
      <c r="F226" s="72"/>
      <c r="G226" s="70"/>
    </row>
    <row r="227" spans="1:7" ht="22.2" customHeight="1" x14ac:dyDescent="0.3">
      <c r="A227" s="70" t="s">
        <v>15</v>
      </c>
      <c r="B227" s="70" t="s">
        <v>18</v>
      </c>
      <c r="C227" s="70" t="s">
        <v>20</v>
      </c>
      <c r="D227" s="70" t="s">
        <v>25</v>
      </c>
      <c r="E227" s="71">
        <v>420</v>
      </c>
      <c r="F227" s="72" t="s">
        <v>127</v>
      </c>
      <c r="G227" s="70" t="s">
        <v>146</v>
      </c>
    </row>
    <row r="228" spans="1:7" ht="22.2" customHeight="1" x14ac:dyDescent="0.3">
      <c r="A228" s="70" t="s">
        <v>15</v>
      </c>
      <c r="B228" s="70" t="s">
        <v>18</v>
      </c>
      <c r="C228" s="70" t="s">
        <v>20</v>
      </c>
      <c r="D228" s="70" t="s">
        <v>26</v>
      </c>
      <c r="E228" s="71">
        <v>340</v>
      </c>
      <c r="F228" s="72" t="s">
        <v>128</v>
      </c>
      <c r="G228" s="70" t="s">
        <v>146</v>
      </c>
    </row>
    <row r="229" spans="1:7" ht="22.2" customHeight="1" x14ac:dyDescent="0.3">
      <c r="A229" s="70" t="s">
        <v>15</v>
      </c>
      <c r="B229" s="70" t="s">
        <v>18</v>
      </c>
      <c r="C229" s="70" t="s">
        <v>20</v>
      </c>
      <c r="D229" s="70" t="s">
        <v>27</v>
      </c>
      <c r="E229" s="71">
        <v>77</v>
      </c>
      <c r="F229" s="72" t="s">
        <v>128</v>
      </c>
      <c r="G229" s="70" t="s">
        <v>146</v>
      </c>
    </row>
    <row r="230" spans="1:7" ht="22.2" customHeight="1" x14ac:dyDescent="0.3">
      <c r="A230" s="70" t="s">
        <v>15</v>
      </c>
      <c r="B230" s="70" t="s">
        <v>18</v>
      </c>
      <c r="C230" s="70" t="s">
        <v>20</v>
      </c>
      <c r="D230" s="70" t="s">
        <v>28</v>
      </c>
      <c r="E230" s="71">
        <v>385</v>
      </c>
      <c r="F230" s="72" t="s">
        <v>129</v>
      </c>
      <c r="G230" s="70" t="s">
        <v>146</v>
      </c>
    </row>
    <row r="231" spans="1:7" ht="22.2" customHeight="1" x14ac:dyDescent="0.3">
      <c r="A231" s="70" t="s">
        <v>15</v>
      </c>
      <c r="B231" s="70" t="s">
        <v>18</v>
      </c>
      <c r="C231" s="70" t="s">
        <v>20</v>
      </c>
      <c r="D231" s="70" t="s">
        <v>29</v>
      </c>
      <c r="E231" s="71">
        <v>100</v>
      </c>
      <c r="F231" s="72" t="s">
        <v>130</v>
      </c>
      <c r="G231" s="70" t="s">
        <v>146</v>
      </c>
    </row>
    <row r="232" spans="1:7" ht="22.2" customHeight="1" x14ac:dyDescent="0.3">
      <c r="A232" s="70" t="s">
        <v>15</v>
      </c>
      <c r="B232" s="70" t="s">
        <v>18</v>
      </c>
      <c r="C232" s="70" t="s">
        <v>20</v>
      </c>
      <c r="D232" s="70" t="s">
        <v>30</v>
      </c>
      <c r="E232" s="71">
        <v>230</v>
      </c>
      <c r="F232" s="72" t="s">
        <v>131</v>
      </c>
      <c r="G232" s="70" t="s">
        <v>146</v>
      </c>
    </row>
    <row r="233" spans="1:7" ht="22.2" customHeight="1" x14ac:dyDescent="0.3">
      <c r="A233" s="70" t="s">
        <v>15</v>
      </c>
      <c r="B233" s="70" t="s">
        <v>18</v>
      </c>
      <c r="C233" s="70" t="s">
        <v>20</v>
      </c>
      <c r="D233" s="70" t="s">
        <v>31</v>
      </c>
      <c r="E233" s="71">
        <v>1500</v>
      </c>
      <c r="F233" s="72" t="s">
        <v>132</v>
      </c>
      <c r="G233" s="70" t="s">
        <v>146</v>
      </c>
    </row>
    <row r="234" spans="1:7" ht="22.2" customHeight="1" x14ac:dyDescent="0.3">
      <c r="A234" s="70" t="s">
        <v>15</v>
      </c>
      <c r="B234" s="70" t="s">
        <v>18</v>
      </c>
      <c r="C234" s="70" t="s">
        <v>20</v>
      </c>
      <c r="D234" s="70" t="s">
        <v>32</v>
      </c>
      <c r="E234" s="71">
        <v>77</v>
      </c>
      <c r="F234" s="72" t="s">
        <v>127</v>
      </c>
      <c r="G234" s="70" t="s">
        <v>146</v>
      </c>
    </row>
    <row r="235" spans="1:7" ht="22.2" customHeight="1" x14ac:dyDescent="0.3">
      <c r="A235" s="70" t="s">
        <v>15</v>
      </c>
      <c r="B235" s="70" t="s">
        <v>18</v>
      </c>
      <c r="C235" s="70" t="s">
        <v>20</v>
      </c>
      <c r="D235" s="70" t="s">
        <v>33</v>
      </c>
      <c r="E235" s="71">
        <v>325</v>
      </c>
      <c r="F235" s="72" t="s">
        <v>133</v>
      </c>
      <c r="G235" s="70" t="s">
        <v>147</v>
      </c>
    </row>
    <row r="236" spans="1:7" ht="22.2" customHeight="1" x14ac:dyDescent="0.3">
      <c r="A236" s="70" t="s">
        <v>15</v>
      </c>
      <c r="B236" s="70" t="s">
        <v>18</v>
      </c>
      <c r="C236" s="70" t="s">
        <v>21</v>
      </c>
      <c r="D236" s="70" t="s">
        <v>34</v>
      </c>
      <c r="E236" s="71">
        <v>1210</v>
      </c>
      <c r="F236" s="72" t="s">
        <v>134</v>
      </c>
      <c r="G236" s="70" t="s">
        <v>146</v>
      </c>
    </row>
    <row r="237" spans="1:7" ht="22.2" customHeight="1" x14ac:dyDescent="0.3">
      <c r="A237" s="70" t="s">
        <v>15</v>
      </c>
      <c r="B237" s="70" t="s">
        <v>18</v>
      </c>
      <c r="C237" s="70" t="s">
        <v>21</v>
      </c>
      <c r="D237" s="70" t="s">
        <v>35</v>
      </c>
      <c r="E237" s="71">
        <v>1500</v>
      </c>
      <c r="F237" s="72" t="s">
        <v>130</v>
      </c>
      <c r="G237" s="70" t="s">
        <v>146</v>
      </c>
    </row>
    <row r="238" spans="1:7" ht="22.2" customHeight="1" x14ac:dyDescent="0.3">
      <c r="A238" s="70" t="s">
        <v>15</v>
      </c>
      <c r="B238" s="70" t="s">
        <v>18</v>
      </c>
      <c r="C238" s="70" t="s">
        <v>21</v>
      </c>
      <c r="D238" s="70" t="s">
        <v>36</v>
      </c>
      <c r="E238" s="71">
        <v>220</v>
      </c>
      <c r="F238" s="72" t="s">
        <v>131</v>
      </c>
      <c r="G238" s="70" t="s">
        <v>146</v>
      </c>
    </row>
    <row r="239" spans="1:7" ht="22.2" customHeight="1" x14ac:dyDescent="0.3">
      <c r="A239" s="70" t="s">
        <v>15</v>
      </c>
      <c r="B239" s="70" t="s">
        <v>18</v>
      </c>
      <c r="C239" s="70" t="s">
        <v>22</v>
      </c>
      <c r="D239" s="70" t="s">
        <v>25</v>
      </c>
      <c r="E239" s="71">
        <v>90</v>
      </c>
      <c r="F239" s="72" t="s">
        <v>132</v>
      </c>
      <c r="G239" s="70" t="s">
        <v>146</v>
      </c>
    </row>
    <row r="240" spans="1:7" ht="22.2" customHeight="1" x14ac:dyDescent="0.3">
      <c r="A240" s="70" t="s">
        <v>15</v>
      </c>
      <c r="B240" s="70" t="s">
        <v>18</v>
      </c>
      <c r="C240" s="70" t="s">
        <v>22</v>
      </c>
      <c r="D240" s="70" t="s">
        <v>37</v>
      </c>
      <c r="E240" s="71">
        <v>356</v>
      </c>
      <c r="F240" s="72" t="s">
        <v>127</v>
      </c>
      <c r="G240" s="70" t="s">
        <v>146</v>
      </c>
    </row>
    <row r="241" spans="1:7" ht="22.2" customHeight="1" x14ac:dyDescent="0.3">
      <c r="A241" s="70" t="s">
        <v>15</v>
      </c>
      <c r="B241" s="70" t="s">
        <v>18</v>
      </c>
      <c r="C241" s="70" t="s">
        <v>22</v>
      </c>
      <c r="D241" s="70" t="s">
        <v>38</v>
      </c>
      <c r="E241" s="71">
        <v>100</v>
      </c>
      <c r="F241" s="72" t="s">
        <v>129</v>
      </c>
      <c r="G241" s="70" t="s">
        <v>146</v>
      </c>
    </row>
    <row r="242" spans="1:7" ht="22.2" customHeight="1" x14ac:dyDescent="0.3">
      <c r="A242" s="70" t="s">
        <v>15</v>
      </c>
      <c r="B242" s="70" t="s">
        <v>18</v>
      </c>
      <c r="C242" s="70" t="s">
        <v>22</v>
      </c>
      <c r="D242" s="70" t="s">
        <v>39</v>
      </c>
      <c r="E242" s="71">
        <v>230</v>
      </c>
      <c r="F242" s="72" t="s">
        <v>130</v>
      </c>
      <c r="G242" s="70" t="s">
        <v>146</v>
      </c>
    </row>
    <row r="243" spans="1:7" ht="22.2" customHeight="1" x14ac:dyDescent="0.3">
      <c r="A243" s="70" t="s">
        <v>15</v>
      </c>
      <c r="B243" s="70" t="s">
        <v>18</v>
      </c>
      <c r="C243" s="70" t="s">
        <v>22</v>
      </c>
      <c r="D243" s="70" t="s">
        <v>40</v>
      </c>
      <c r="E243" s="71">
        <v>110</v>
      </c>
      <c r="F243" s="72" t="s">
        <v>131</v>
      </c>
      <c r="G243" s="70" t="s">
        <v>146</v>
      </c>
    </row>
    <row r="244" spans="1:7" ht="22.2" customHeight="1" x14ac:dyDescent="0.3">
      <c r="A244" s="70" t="s">
        <v>15</v>
      </c>
      <c r="B244" s="70" t="s">
        <v>18</v>
      </c>
      <c r="C244" s="70" t="s">
        <v>22</v>
      </c>
      <c r="D244" s="70" t="s">
        <v>41</v>
      </c>
      <c r="E244" s="71">
        <v>950</v>
      </c>
      <c r="F244" s="72" t="s">
        <v>132</v>
      </c>
      <c r="G244" s="70" t="s">
        <v>146</v>
      </c>
    </row>
    <row r="245" spans="1:7" ht="22.2" customHeight="1" x14ac:dyDescent="0.3">
      <c r="A245" s="70" t="s">
        <v>15</v>
      </c>
      <c r="B245" s="70" t="s">
        <v>18</v>
      </c>
      <c r="C245" s="70" t="s">
        <v>22</v>
      </c>
      <c r="D245" s="70" t="s">
        <v>42</v>
      </c>
      <c r="E245" s="71">
        <v>100</v>
      </c>
      <c r="F245" s="72" t="s">
        <v>127</v>
      </c>
      <c r="G245" s="70" t="s">
        <v>146</v>
      </c>
    </row>
    <row r="246" spans="1:7" ht="22.2" customHeight="1" x14ac:dyDescent="0.3">
      <c r="A246" s="70" t="s">
        <v>15</v>
      </c>
      <c r="B246" s="70" t="s">
        <v>18</v>
      </c>
      <c r="C246" s="70" t="s">
        <v>22</v>
      </c>
      <c r="D246" s="70" t="s">
        <v>43</v>
      </c>
      <c r="E246" s="71">
        <v>33</v>
      </c>
      <c r="F246" s="72" t="s">
        <v>133</v>
      </c>
      <c r="G246" s="70" t="s">
        <v>146</v>
      </c>
    </row>
    <row r="247" spans="1:7" ht="22.2" customHeight="1" x14ac:dyDescent="0.3">
      <c r="A247" s="70" t="s">
        <v>15</v>
      </c>
      <c r="B247" s="70" t="s">
        <v>18</v>
      </c>
      <c r="C247" s="70" t="s">
        <v>22</v>
      </c>
      <c r="D247" s="70" t="s">
        <v>33</v>
      </c>
      <c r="E247" s="71">
        <v>55</v>
      </c>
      <c r="F247" s="72" t="s">
        <v>134</v>
      </c>
      <c r="G247" s="70" t="s">
        <v>147</v>
      </c>
    </row>
    <row r="248" spans="1:7" ht="22.2" customHeight="1" x14ac:dyDescent="0.3">
      <c r="A248" s="70" t="s">
        <v>15</v>
      </c>
      <c r="B248" s="70" t="s">
        <v>19</v>
      </c>
      <c r="C248" s="70" t="s">
        <v>23</v>
      </c>
      <c r="D248" s="70" t="s">
        <v>44</v>
      </c>
      <c r="E248" s="71">
        <v>16000</v>
      </c>
      <c r="F248" s="72"/>
      <c r="G248" s="70"/>
    </row>
    <row r="249" spans="1:7" ht="22.2" customHeight="1" x14ac:dyDescent="0.3">
      <c r="A249" s="70" t="s">
        <v>15</v>
      </c>
      <c r="B249" s="70" t="s">
        <v>19</v>
      </c>
      <c r="C249" s="70" t="s">
        <v>23</v>
      </c>
      <c r="D249" s="70" t="s">
        <v>45</v>
      </c>
      <c r="E249" s="71">
        <v>2500</v>
      </c>
      <c r="F249" s="72"/>
      <c r="G249" s="70"/>
    </row>
    <row r="250" spans="1:7" ht="22.2" customHeight="1" x14ac:dyDescent="0.3">
      <c r="A250" s="70" t="s">
        <v>15</v>
      </c>
      <c r="B250" s="70" t="s">
        <v>19</v>
      </c>
      <c r="C250" s="70" t="s">
        <v>24</v>
      </c>
      <c r="D250" s="70" t="s">
        <v>46</v>
      </c>
      <c r="E250" s="71">
        <v>1500</v>
      </c>
      <c r="F250" s="72"/>
      <c r="G250" s="70"/>
    </row>
    <row r="251" spans="1:7" ht="22.2" customHeight="1" x14ac:dyDescent="0.3">
      <c r="A251" s="70" t="s">
        <v>15</v>
      </c>
      <c r="B251" s="70" t="s">
        <v>19</v>
      </c>
      <c r="C251" s="70" t="s">
        <v>24</v>
      </c>
      <c r="D251" s="70" t="s">
        <v>47</v>
      </c>
      <c r="E251" s="71">
        <v>600</v>
      </c>
      <c r="F251" s="72"/>
      <c r="G251" s="70"/>
    </row>
    <row r="252" spans="1:7" ht="22.2" customHeight="1" x14ac:dyDescent="0.3">
      <c r="A252" s="70" t="s">
        <v>16</v>
      </c>
      <c r="B252" s="70" t="s">
        <v>18</v>
      </c>
      <c r="C252" s="70" t="s">
        <v>20</v>
      </c>
      <c r="D252" s="70" t="s">
        <v>25</v>
      </c>
      <c r="E252" s="71">
        <v>450</v>
      </c>
      <c r="F252" s="72" t="s">
        <v>72</v>
      </c>
      <c r="G252" s="70" t="s">
        <v>146</v>
      </c>
    </row>
    <row r="253" spans="1:7" ht="22.2" customHeight="1" x14ac:dyDescent="0.3">
      <c r="A253" s="70" t="s">
        <v>16</v>
      </c>
      <c r="B253" s="70" t="s">
        <v>18</v>
      </c>
      <c r="C253" s="70" t="s">
        <v>20</v>
      </c>
      <c r="D253" s="70" t="s">
        <v>26</v>
      </c>
      <c r="E253" s="71">
        <v>320</v>
      </c>
      <c r="F253" s="72" t="s">
        <v>73</v>
      </c>
      <c r="G253" s="70" t="s">
        <v>146</v>
      </c>
    </row>
    <row r="254" spans="1:7" ht="22.2" customHeight="1" x14ac:dyDescent="0.3">
      <c r="A254" s="70" t="s">
        <v>16</v>
      </c>
      <c r="B254" s="70" t="s">
        <v>18</v>
      </c>
      <c r="C254" s="70" t="s">
        <v>20</v>
      </c>
      <c r="D254" s="70" t="s">
        <v>27</v>
      </c>
      <c r="E254" s="71">
        <v>85</v>
      </c>
      <c r="F254" s="72" t="s">
        <v>73</v>
      </c>
      <c r="G254" s="70" t="s">
        <v>146</v>
      </c>
    </row>
    <row r="255" spans="1:7" ht="22.2" customHeight="1" x14ac:dyDescent="0.3">
      <c r="A255" s="70" t="s">
        <v>16</v>
      </c>
      <c r="B255" s="70" t="s">
        <v>18</v>
      </c>
      <c r="C255" s="70" t="s">
        <v>20</v>
      </c>
      <c r="D255" s="70" t="s">
        <v>28</v>
      </c>
      <c r="E255" s="71">
        <v>385</v>
      </c>
      <c r="F255" s="72" t="s">
        <v>74</v>
      </c>
      <c r="G255" s="70" t="s">
        <v>146</v>
      </c>
    </row>
    <row r="256" spans="1:7" ht="22.2" customHeight="1" x14ac:dyDescent="0.3">
      <c r="A256" s="70" t="s">
        <v>16</v>
      </c>
      <c r="B256" s="70" t="s">
        <v>18</v>
      </c>
      <c r="C256" s="70" t="s">
        <v>20</v>
      </c>
      <c r="D256" s="70" t="s">
        <v>29</v>
      </c>
      <c r="E256" s="71">
        <v>100</v>
      </c>
      <c r="F256" s="72" t="s">
        <v>75</v>
      </c>
      <c r="G256" s="70" t="s">
        <v>146</v>
      </c>
    </row>
    <row r="257" spans="1:7" ht="22.2" customHeight="1" x14ac:dyDescent="0.3">
      <c r="A257" s="70" t="s">
        <v>16</v>
      </c>
      <c r="B257" s="70" t="s">
        <v>18</v>
      </c>
      <c r="C257" s="70" t="s">
        <v>20</v>
      </c>
      <c r="D257" s="70" t="s">
        <v>30</v>
      </c>
      <c r="E257" s="71">
        <v>240</v>
      </c>
      <c r="F257" s="72" t="s">
        <v>76</v>
      </c>
      <c r="G257" s="70" t="s">
        <v>146</v>
      </c>
    </row>
    <row r="258" spans="1:7" ht="22.2" customHeight="1" x14ac:dyDescent="0.3">
      <c r="A258" s="70" t="s">
        <v>16</v>
      </c>
      <c r="B258" s="70" t="s">
        <v>18</v>
      </c>
      <c r="C258" s="70" t="s">
        <v>20</v>
      </c>
      <c r="D258" s="70" t="s">
        <v>31</v>
      </c>
      <c r="E258" s="71">
        <v>2500</v>
      </c>
      <c r="F258" s="72" t="s">
        <v>77</v>
      </c>
      <c r="G258" s="70" t="s">
        <v>146</v>
      </c>
    </row>
    <row r="259" spans="1:7" ht="22.2" customHeight="1" x14ac:dyDescent="0.3">
      <c r="A259" s="70" t="s">
        <v>16</v>
      </c>
      <c r="B259" s="70" t="s">
        <v>18</v>
      </c>
      <c r="C259" s="70" t="s">
        <v>20</v>
      </c>
      <c r="D259" s="70" t="s">
        <v>32</v>
      </c>
      <c r="E259" s="71">
        <v>88</v>
      </c>
      <c r="F259" s="72" t="s">
        <v>72</v>
      </c>
      <c r="G259" s="70" t="s">
        <v>146</v>
      </c>
    </row>
    <row r="260" spans="1:7" ht="22.2" customHeight="1" x14ac:dyDescent="0.3">
      <c r="A260" s="70" t="s">
        <v>16</v>
      </c>
      <c r="B260" s="70" t="s">
        <v>18</v>
      </c>
      <c r="C260" s="70" t="s">
        <v>20</v>
      </c>
      <c r="D260" s="70" t="s">
        <v>33</v>
      </c>
      <c r="E260" s="71">
        <v>496</v>
      </c>
      <c r="F260" s="72" t="s">
        <v>143</v>
      </c>
      <c r="G260" s="70" t="s">
        <v>146</v>
      </c>
    </row>
    <row r="261" spans="1:7" ht="22.2" customHeight="1" x14ac:dyDescent="0.3">
      <c r="A261" s="70" t="s">
        <v>16</v>
      </c>
      <c r="B261" s="70" t="s">
        <v>18</v>
      </c>
      <c r="C261" s="70" t="s">
        <v>21</v>
      </c>
      <c r="D261" s="70" t="s">
        <v>34</v>
      </c>
      <c r="E261" s="71">
        <v>1250</v>
      </c>
      <c r="F261" s="72" t="s">
        <v>144</v>
      </c>
      <c r="G261" s="70" t="s">
        <v>146</v>
      </c>
    </row>
    <row r="262" spans="1:7" ht="22.2" customHeight="1" x14ac:dyDescent="0.3">
      <c r="A262" s="70" t="s">
        <v>16</v>
      </c>
      <c r="B262" s="70" t="s">
        <v>18</v>
      </c>
      <c r="C262" s="70" t="s">
        <v>21</v>
      </c>
      <c r="D262" s="70" t="s">
        <v>35</v>
      </c>
      <c r="E262" s="71">
        <v>2500</v>
      </c>
      <c r="F262" s="72" t="s">
        <v>75</v>
      </c>
      <c r="G262" s="70" t="s">
        <v>146</v>
      </c>
    </row>
    <row r="263" spans="1:7" ht="22.2" customHeight="1" x14ac:dyDescent="0.3">
      <c r="A263" s="70" t="s">
        <v>16</v>
      </c>
      <c r="B263" s="70" t="s">
        <v>18</v>
      </c>
      <c r="C263" s="70" t="s">
        <v>21</v>
      </c>
      <c r="D263" s="70" t="s">
        <v>36</v>
      </c>
      <c r="E263" s="71">
        <v>450</v>
      </c>
      <c r="F263" s="72" t="s">
        <v>76</v>
      </c>
      <c r="G263" s="70" t="s">
        <v>146</v>
      </c>
    </row>
    <row r="264" spans="1:7" ht="22.2" customHeight="1" x14ac:dyDescent="0.3">
      <c r="A264" s="70" t="s">
        <v>16</v>
      </c>
      <c r="B264" s="70" t="s">
        <v>18</v>
      </c>
      <c r="C264" s="70" t="s">
        <v>22</v>
      </c>
      <c r="D264" s="70" t="s">
        <v>25</v>
      </c>
      <c r="E264" s="71">
        <v>99</v>
      </c>
      <c r="F264" s="72" t="s">
        <v>77</v>
      </c>
      <c r="G264" s="70" t="s">
        <v>146</v>
      </c>
    </row>
    <row r="265" spans="1:7" ht="22.2" customHeight="1" x14ac:dyDescent="0.3">
      <c r="A265" s="70" t="s">
        <v>16</v>
      </c>
      <c r="B265" s="70" t="s">
        <v>18</v>
      </c>
      <c r="C265" s="70" t="s">
        <v>22</v>
      </c>
      <c r="D265" s="70" t="s">
        <v>37</v>
      </c>
      <c r="E265" s="71">
        <v>364</v>
      </c>
      <c r="F265" s="72" t="s">
        <v>72</v>
      </c>
      <c r="G265" s="70" t="s">
        <v>146</v>
      </c>
    </row>
    <row r="266" spans="1:7" ht="22.2" customHeight="1" x14ac:dyDescent="0.3">
      <c r="A266" s="70" t="s">
        <v>16</v>
      </c>
      <c r="B266" s="70" t="s">
        <v>18</v>
      </c>
      <c r="C266" s="70" t="s">
        <v>22</v>
      </c>
      <c r="D266" s="70" t="s">
        <v>38</v>
      </c>
      <c r="E266" s="71">
        <v>110</v>
      </c>
      <c r="F266" s="72" t="s">
        <v>74</v>
      </c>
      <c r="G266" s="70" t="s">
        <v>146</v>
      </c>
    </row>
    <row r="267" spans="1:7" ht="22.2" customHeight="1" x14ac:dyDescent="0.3">
      <c r="A267" s="70" t="s">
        <v>16</v>
      </c>
      <c r="B267" s="70" t="s">
        <v>18</v>
      </c>
      <c r="C267" s="70" t="s">
        <v>22</v>
      </c>
      <c r="D267" s="70" t="s">
        <v>39</v>
      </c>
      <c r="E267" s="71">
        <v>200</v>
      </c>
      <c r="F267" s="72" t="s">
        <v>75</v>
      </c>
      <c r="G267" s="70" t="s">
        <v>146</v>
      </c>
    </row>
    <row r="268" spans="1:7" ht="22.2" customHeight="1" x14ac:dyDescent="0.3">
      <c r="A268" s="70" t="s">
        <v>16</v>
      </c>
      <c r="B268" s="70" t="s">
        <v>18</v>
      </c>
      <c r="C268" s="70" t="s">
        <v>22</v>
      </c>
      <c r="D268" s="70" t="s">
        <v>40</v>
      </c>
      <c r="E268" s="71">
        <v>160</v>
      </c>
      <c r="F268" s="72" t="s">
        <v>76</v>
      </c>
      <c r="G268" s="70" t="s">
        <v>146</v>
      </c>
    </row>
    <row r="269" spans="1:7" ht="22.2" customHeight="1" x14ac:dyDescent="0.3">
      <c r="A269" s="70" t="s">
        <v>16</v>
      </c>
      <c r="B269" s="70" t="s">
        <v>18</v>
      </c>
      <c r="C269" s="70" t="s">
        <v>22</v>
      </c>
      <c r="D269" s="70" t="s">
        <v>41</v>
      </c>
      <c r="E269" s="71">
        <v>1200</v>
      </c>
      <c r="F269" s="72" t="s">
        <v>77</v>
      </c>
      <c r="G269" s="70" t="s">
        <v>146</v>
      </c>
    </row>
    <row r="270" spans="1:7" ht="22.2" customHeight="1" x14ac:dyDescent="0.3">
      <c r="A270" s="70" t="s">
        <v>16</v>
      </c>
      <c r="B270" s="70" t="s">
        <v>18</v>
      </c>
      <c r="C270" s="70" t="s">
        <v>22</v>
      </c>
      <c r="D270" s="70" t="s">
        <v>42</v>
      </c>
      <c r="E270" s="71">
        <v>100</v>
      </c>
      <c r="F270" s="72" t="s">
        <v>72</v>
      </c>
      <c r="G270" s="70" t="s">
        <v>146</v>
      </c>
    </row>
    <row r="271" spans="1:7" ht="22.2" customHeight="1" x14ac:dyDescent="0.3">
      <c r="A271" s="70" t="s">
        <v>16</v>
      </c>
      <c r="B271" s="70" t="s">
        <v>18</v>
      </c>
      <c r="C271" s="70" t="s">
        <v>22</v>
      </c>
      <c r="D271" s="70" t="s">
        <v>43</v>
      </c>
      <c r="E271" s="71">
        <v>30</v>
      </c>
      <c r="F271" s="72" t="s">
        <v>143</v>
      </c>
      <c r="G271" s="70" t="s">
        <v>146</v>
      </c>
    </row>
    <row r="272" spans="1:7" ht="22.2" customHeight="1" x14ac:dyDescent="0.3">
      <c r="A272" s="70" t="s">
        <v>16</v>
      </c>
      <c r="B272" s="70" t="s">
        <v>18</v>
      </c>
      <c r="C272" s="70" t="s">
        <v>22</v>
      </c>
      <c r="D272" s="70" t="s">
        <v>33</v>
      </c>
      <c r="E272" s="71">
        <v>50</v>
      </c>
      <c r="F272" s="72" t="s">
        <v>144</v>
      </c>
      <c r="G272" s="70" t="s">
        <v>146</v>
      </c>
    </row>
    <row r="273" spans="1:7" ht="22.2" customHeight="1" x14ac:dyDescent="0.3">
      <c r="A273" s="70" t="s">
        <v>16</v>
      </c>
      <c r="B273" s="70" t="s">
        <v>19</v>
      </c>
      <c r="C273" s="70" t="s">
        <v>23</v>
      </c>
      <c r="D273" s="70" t="s">
        <v>44</v>
      </c>
      <c r="E273" s="71">
        <v>1400</v>
      </c>
      <c r="F273" s="72"/>
      <c r="G273" s="70"/>
    </row>
    <row r="274" spans="1:7" ht="22.2" customHeight="1" x14ac:dyDescent="0.3">
      <c r="A274" s="70" t="s">
        <v>16</v>
      </c>
      <c r="B274" s="70" t="s">
        <v>19</v>
      </c>
      <c r="C274" s="70" t="s">
        <v>23</v>
      </c>
      <c r="D274" s="70" t="s">
        <v>45</v>
      </c>
      <c r="E274" s="71">
        <v>2500</v>
      </c>
      <c r="F274" s="72"/>
      <c r="G274" s="70"/>
    </row>
    <row r="275" spans="1:7" ht="22.2" customHeight="1" x14ac:dyDescent="0.3">
      <c r="A275" s="70" t="s">
        <v>16</v>
      </c>
      <c r="B275" s="70" t="s">
        <v>19</v>
      </c>
      <c r="C275" s="70" t="s">
        <v>24</v>
      </c>
      <c r="D275" s="70" t="s">
        <v>46</v>
      </c>
      <c r="E275" s="71">
        <v>1500</v>
      </c>
      <c r="F275" s="72"/>
      <c r="G275" s="70"/>
    </row>
    <row r="276" spans="1:7" ht="22.2" customHeight="1" x14ac:dyDescent="0.3">
      <c r="A276" s="70" t="s">
        <v>16</v>
      </c>
      <c r="B276" s="70" t="s">
        <v>19</v>
      </c>
      <c r="C276" s="70" t="s">
        <v>24</v>
      </c>
      <c r="D276" s="70" t="s">
        <v>47</v>
      </c>
      <c r="E276" s="71">
        <v>200</v>
      </c>
      <c r="F276" s="72"/>
      <c r="G276" s="70"/>
    </row>
    <row r="277" spans="1:7" ht="22.2" customHeight="1" x14ac:dyDescent="0.3">
      <c r="A277" s="70" t="s">
        <v>17</v>
      </c>
      <c r="B277" s="70" t="s">
        <v>18</v>
      </c>
      <c r="C277" s="70" t="s">
        <v>20</v>
      </c>
      <c r="D277" s="70" t="s">
        <v>25</v>
      </c>
      <c r="E277" s="71">
        <v>440</v>
      </c>
      <c r="F277" s="72" t="s">
        <v>64</v>
      </c>
      <c r="G277" s="70" t="s">
        <v>146</v>
      </c>
    </row>
    <row r="278" spans="1:7" ht="22.2" customHeight="1" x14ac:dyDescent="0.3">
      <c r="A278" s="70" t="s">
        <v>17</v>
      </c>
      <c r="B278" s="70" t="s">
        <v>18</v>
      </c>
      <c r="C278" s="70" t="s">
        <v>20</v>
      </c>
      <c r="D278" s="70" t="s">
        <v>26</v>
      </c>
      <c r="E278" s="71">
        <v>310</v>
      </c>
      <c r="F278" s="72" t="s">
        <v>65</v>
      </c>
      <c r="G278" s="70" t="s">
        <v>146</v>
      </c>
    </row>
    <row r="279" spans="1:7" ht="22.2" customHeight="1" x14ac:dyDescent="0.3">
      <c r="A279" s="70" t="s">
        <v>17</v>
      </c>
      <c r="B279" s="70" t="s">
        <v>18</v>
      </c>
      <c r="C279" s="70" t="s">
        <v>20</v>
      </c>
      <c r="D279" s="70" t="s">
        <v>27</v>
      </c>
      <c r="E279" s="71">
        <v>88</v>
      </c>
      <c r="F279" s="72" t="s">
        <v>65</v>
      </c>
      <c r="G279" s="70" t="s">
        <v>146</v>
      </c>
    </row>
    <row r="280" spans="1:7" ht="22.2" customHeight="1" x14ac:dyDescent="0.3">
      <c r="A280" s="70" t="s">
        <v>17</v>
      </c>
      <c r="B280" s="70" t="s">
        <v>18</v>
      </c>
      <c r="C280" s="70" t="s">
        <v>20</v>
      </c>
      <c r="D280" s="70" t="s">
        <v>28</v>
      </c>
      <c r="E280" s="71">
        <v>385</v>
      </c>
      <c r="F280" s="72" t="s">
        <v>66</v>
      </c>
      <c r="G280" s="70" t="s">
        <v>146</v>
      </c>
    </row>
    <row r="281" spans="1:7" ht="22.2" customHeight="1" x14ac:dyDescent="0.3">
      <c r="A281" s="70" t="s">
        <v>17</v>
      </c>
      <c r="B281" s="70" t="s">
        <v>18</v>
      </c>
      <c r="C281" s="70" t="s">
        <v>20</v>
      </c>
      <c r="D281" s="70" t="s">
        <v>29</v>
      </c>
      <c r="E281" s="71">
        <v>110</v>
      </c>
      <c r="F281" s="72" t="s">
        <v>67</v>
      </c>
      <c r="G281" s="70" t="s">
        <v>146</v>
      </c>
    </row>
    <row r="282" spans="1:7" ht="22.2" customHeight="1" x14ac:dyDescent="0.3">
      <c r="A282" s="70" t="s">
        <v>17</v>
      </c>
      <c r="B282" s="70" t="s">
        <v>18</v>
      </c>
      <c r="C282" s="70" t="s">
        <v>20</v>
      </c>
      <c r="D282" s="70" t="s">
        <v>30</v>
      </c>
      <c r="E282" s="71">
        <v>230</v>
      </c>
      <c r="F282" s="72" t="s">
        <v>68</v>
      </c>
      <c r="G282" s="70" t="s">
        <v>146</v>
      </c>
    </row>
    <row r="283" spans="1:7" ht="22.2" customHeight="1" x14ac:dyDescent="0.3">
      <c r="A283" s="70" t="s">
        <v>17</v>
      </c>
      <c r="B283" s="70" t="s">
        <v>18</v>
      </c>
      <c r="C283" s="70" t="s">
        <v>20</v>
      </c>
      <c r="D283" s="70" t="s">
        <v>31</v>
      </c>
      <c r="E283" s="71">
        <v>1600</v>
      </c>
      <c r="F283" s="72" t="s">
        <v>69</v>
      </c>
      <c r="G283" s="70" t="s">
        <v>146</v>
      </c>
    </row>
    <row r="284" spans="1:7" ht="22.2" customHeight="1" x14ac:dyDescent="0.3">
      <c r="A284" s="70" t="s">
        <v>17</v>
      </c>
      <c r="B284" s="70" t="s">
        <v>18</v>
      </c>
      <c r="C284" s="70" t="s">
        <v>20</v>
      </c>
      <c r="D284" s="70" t="s">
        <v>32</v>
      </c>
      <c r="E284" s="71">
        <v>77</v>
      </c>
      <c r="F284" s="72" t="s">
        <v>64</v>
      </c>
      <c r="G284" s="70" t="s">
        <v>147</v>
      </c>
    </row>
    <row r="285" spans="1:7" ht="22.2" customHeight="1" x14ac:dyDescent="0.3">
      <c r="A285" s="70" t="s">
        <v>17</v>
      </c>
      <c r="B285" s="70" t="s">
        <v>18</v>
      </c>
      <c r="C285" s="70" t="s">
        <v>20</v>
      </c>
      <c r="D285" s="70" t="s">
        <v>33</v>
      </c>
      <c r="E285" s="71">
        <v>450</v>
      </c>
      <c r="F285" s="72" t="s">
        <v>70</v>
      </c>
      <c r="G285" s="70" t="s">
        <v>146</v>
      </c>
    </row>
    <row r="286" spans="1:7" ht="22.2" customHeight="1" x14ac:dyDescent="0.3">
      <c r="A286" s="70" t="s">
        <v>17</v>
      </c>
      <c r="B286" s="70" t="s">
        <v>18</v>
      </c>
      <c r="C286" s="70" t="s">
        <v>21</v>
      </c>
      <c r="D286" s="70" t="s">
        <v>34</v>
      </c>
      <c r="E286" s="71">
        <v>1150</v>
      </c>
      <c r="F286" s="72" t="s">
        <v>71</v>
      </c>
      <c r="G286" s="70" t="s">
        <v>146</v>
      </c>
    </row>
    <row r="287" spans="1:7" ht="22.2" customHeight="1" x14ac:dyDescent="0.3">
      <c r="A287" s="70" t="s">
        <v>17</v>
      </c>
      <c r="B287" s="70" t="s">
        <v>18</v>
      </c>
      <c r="C287" s="70" t="s">
        <v>21</v>
      </c>
      <c r="D287" s="70" t="s">
        <v>35</v>
      </c>
      <c r="E287" s="71">
        <v>2000</v>
      </c>
      <c r="F287" s="72" t="s">
        <v>67</v>
      </c>
      <c r="G287" s="70" t="s">
        <v>146</v>
      </c>
    </row>
    <row r="288" spans="1:7" ht="22.2" customHeight="1" x14ac:dyDescent="0.3">
      <c r="A288" s="70" t="s">
        <v>17</v>
      </c>
      <c r="B288" s="70" t="s">
        <v>18</v>
      </c>
      <c r="C288" s="70" t="s">
        <v>21</v>
      </c>
      <c r="D288" s="70" t="s">
        <v>36</v>
      </c>
      <c r="E288" s="71">
        <v>500</v>
      </c>
      <c r="F288" s="72" t="s">
        <v>68</v>
      </c>
      <c r="G288" s="70" t="s">
        <v>146</v>
      </c>
    </row>
    <row r="289" spans="1:7" ht="22.2" customHeight="1" x14ac:dyDescent="0.3">
      <c r="A289" s="70" t="s">
        <v>17</v>
      </c>
      <c r="B289" s="70" t="s">
        <v>18</v>
      </c>
      <c r="C289" s="70" t="s">
        <v>22</v>
      </c>
      <c r="D289" s="70" t="s">
        <v>25</v>
      </c>
      <c r="E289" s="71">
        <v>88</v>
      </c>
      <c r="F289" s="72" t="s">
        <v>69</v>
      </c>
      <c r="G289" s="70" t="s">
        <v>146</v>
      </c>
    </row>
    <row r="290" spans="1:7" ht="22.2" customHeight="1" x14ac:dyDescent="0.3">
      <c r="A290" s="70" t="s">
        <v>17</v>
      </c>
      <c r="B290" s="70" t="s">
        <v>18</v>
      </c>
      <c r="C290" s="70" t="s">
        <v>22</v>
      </c>
      <c r="D290" s="70" t="s">
        <v>37</v>
      </c>
      <c r="E290" s="71">
        <v>356</v>
      </c>
      <c r="F290" s="72" t="s">
        <v>64</v>
      </c>
      <c r="G290" s="70" t="s">
        <v>146</v>
      </c>
    </row>
    <row r="291" spans="1:7" ht="22.2" customHeight="1" x14ac:dyDescent="0.3">
      <c r="A291" s="70" t="s">
        <v>17</v>
      </c>
      <c r="B291" s="70" t="s">
        <v>18</v>
      </c>
      <c r="C291" s="70" t="s">
        <v>22</v>
      </c>
      <c r="D291" s="70" t="s">
        <v>38</v>
      </c>
      <c r="E291" s="71">
        <v>120</v>
      </c>
      <c r="F291" s="72" t="s">
        <v>66</v>
      </c>
      <c r="G291" s="70" t="s">
        <v>146</v>
      </c>
    </row>
    <row r="292" spans="1:7" ht="22.2" customHeight="1" x14ac:dyDescent="0.3">
      <c r="A292" s="70" t="s">
        <v>17</v>
      </c>
      <c r="B292" s="70" t="s">
        <v>18</v>
      </c>
      <c r="C292" s="70" t="s">
        <v>22</v>
      </c>
      <c r="D292" s="70" t="s">
        <v>39</v>
      </c>
      <c r="E292" s="71">
        <v>250</v>
      </c>
      <c r="F292" s="72" t="s">
        <v>67</v>
      </c>
      <c r="G292" s="70" t="s">
        <v>146</v>
      </c>
    </row>
    <row r="293" spans="1:7" ht="22.2" customHeight="1" x14ac:dyDescent="0.3">
      <c r="A293" s="70" t="s">
        <v>17</v>
      </c>
      <c r="B293" s="70" t="s">
        <v>18</v>
      </c>
      <c r="C293" s="70" t="s">
        <v>22</v>
      </c>
      <c r="D293" s="70" t="s">
        <v>40</v>
      </c>
      <c r="E293" s="71">
        <v>140</v>
      </c>
      <c r="F293" s="72" t="s">
        <v>68</v>
      </c>
      <c r="G293" s="70" t="s">
        <v>146</v>
      </c>
    </row>
    <row r="294" spans="1:7" ht="22.2" customHeight="1" x14ac:dyDescent="0.3">
      <c r="A294" s="70" t="s">
        <v>17</v>
      </c>
      <c r="B294" s="70" t="s">
        <v>18</v>
      </c>
      <c r="C294" s="70" t="s">
        <v>22</v>
      </c>
      <c r="D294" s="70" t="s">
        <v>41</v>
      </c>
      <c r="E294" s="71">
        <v>1500</v>
      </c>
      <c r="F294" s="72" t="s">
        <v>69</v>
      </c>
      <c r="G294" s="70" t="s">
        <v>146</v>
      </c>
    </row>
    <row r="295" spans="1:7" ht="22.2" customHeight="1" x14ac:dyDescent="0.3">
      <c r="A295" s="70" t="s">
        <v>17</v>
      </c>
      <c r="B295" s="70" t="s">
        <v>18</v>
      </c>
      <c r="C295" s="70" t="s">
        <v>22</v>
      </c>
      <c r="D295" s="70" t="s">
        <v>42</v>
      </c>
      <c r="E295" s="71">
        <v>300</v>
      </c>
      <c r="F295" s="72" t="s">
        <v>64</v>
      </c>
      <c r="G295" s="70" t="s">
        <v>146</v>
      </c>
    </row>
    <row r="296" spans="1:7" ht="22.2" customHeight="1" x14ac:dyDescent="0.3">
      <c r="A296" s="70" t="s">
        <v>17</v>
      </c>
      <c r="B296" s="70" t="s">
        <v>18</v>
      </c>
      <c r="C296" s="70" t="s">
        <v>22</v>
      </c>
      <c r="D296" s="70" t="s">
        <v>43</v>
      </c>
      <c r="E296" s="71">
        <v>50</v>
      </c>
      <c r="F296" s="72" t="s">
        <v>70</v>
      </c>
      <c r="G296" s="70" t="s">
        <v>146</v>
      </c>
    </row>
    <row r="297" spans="1:7" ht="22.2" customHeight="1" x14ac:dyDescent="0.3">
      <c r="A297" s="70" t="s">
        <v>17</v>
      </c>
      <c r="B297" s="70" t="s">
        <v>18</v>
      </c>
      <c r="C297" s="70" t="s">
        <v>22</v>
      </c>
      <c r="D297" s="70" t="s">
        <v>33</v>
      </c>
      <c r="E297" s="71">
        <v>66</v>
      </c>
      <c r="F297" s="72" t="s">
        <v>71</v>
      </c>
      <c r="G297" s="70" t="s">
        <v>146</v>
      </c>
    </row>
    <row r="298" spans="1:7" ht="22.2" customHeight="1" x14ac:dyDescent="0.3">
      <c r="A298" s="70" t="s">
        <v>17</v>
      </c>
      <c r="B298" s="70" t="s">
        <v>19</v>
      </c>
      <c r="C298" s="70" t="s">
        <v>23</v>
      </c>
      <c r="D298" s="70" t="s">
        <v>44</v>
      </c>
      <c r="E298" s="71">
        <v>15000</v>
      </c>
      <c r="F298" s="72"/>
      <c r="G298" s="70"/>
    </row>
    <row r="299" spans="1:7" ht="22.2" customHeight="1" x14ac:dyDescent="0.3">
      <c r="A299" s="70" t="s">
        <v>17</v>
      </c>
      <c r="B299" s="70" t="s">
        <v>19</v>
      </c>
      <c r="C299" s="70" t="s">
        <v>23</v>
      </c>
      <c r="D299" s="70" t="s">
        <v>45</v>
      </c>
      <c r="E299" s="71">
        <v>2000</v>
      </c>
      <c r="F299" s="72"/>
      <c r="G299" s="70"/>
    </row>
    <row r="300" spans="1:7" ht="22.2" customHeight="1" x14ac:dyDescent="0.3">
      <c r="A300" s="70" t="s">
        <v>17</v>
      </c>
      <c r="B300" s="70" t="s">
        <v>19</v>
      </c>
      <c r="C300" s="70" t="s">
        <v>24</v>
      </c>
      <c r="D300" s="70" t="s">
        <v>46</v>
      </c>
      <c r="E300" s="71">
        <v>1600</v>
      </c>
      <c r="F300" s="72"/>
      <c r="G300" s="70"/>
    </row>
    <row r="301" spans="1:7" ht="22.2" customHeight="1" x14ac:dyDescent="0.3">
      <c r="A301" s="70" t="s">
        <v>17</v>
      </c>
      <c r="B301" s="70" t="s">
        <v>19</v>
      </c>
      <c r="C301" s="70" t="s">
        <v>24</v>
      </c>
      <c r="D301" s="70" t="s">
        <v>47</v>
      </c>
      <c r="E301" s="71">
        <v>300</v>
      </c>
      <c r="F301" s="72"/>
      <c r="G301" s="70"/>
    </row>
  </sheetData>
  <conditionalFormatting sqref="G2:G301">
    <cfRule type="containsText" dxfId="337" priority="1" operator="containsText" text="Late">
      <formula>NOT(ISERROR(SEARCH("Late",G2)))</formula>
    </cfRule>
  </conditionalFormatting>
  <dataValidations count="1">
    <dataValidation type="list" allowBlank="1" showInputMessage="1" showErrorMessage="1" sqref="G2:G301" xr:uid="{D997FDB5-09B2-4FD8-9AC7-BC298448789F}">
      <formula1>"Paid,Late"</formula1>
    </dataValidation>
  </dataValidations>
  <pageMargins left="0.7" right="0.7" top="0.75" bottom="0.75" header="0.3" footer="0.3"/>
  <pageSetup paperSize="9"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B9488-C1B5-49D1-A7DF-CE1C0B54A8C3}">
  <dimension ref="C11:Q317"/>
  <sheetViews>
    <sheetView showGridLines="0" showRowColHeaders="0" tabSelected="1" zoomScale="48" zoomScaleNormal="246" workbookViewId="0">
      <selection activeCell="AM154" sqref="AM154"/>
    </sheetView>
  </sheetViews>
  <sheetFormatPr defaultRowHeight="14.4" x14ac:dyDescent="0.3"/>
  <cols>
    <col min="1" max="6" width="8.88671875" style="7"/>
    <col min="7" max="7" width="8.88671875" style="15"/>
    <col min="8" max="8" width="9.5546875" style="15" bestFit="1" customWidth="1"/>
    <col min="9" max="9" width="20.21875" style="15" customWidth="1"/>
    <col min="10" max="10" width="21.6640625" style="7" bestFit="1" customWidth="1"/>
    <col min="11" max="11" width="13.88671875" style="7" bestFit="1" customWidth="1"/>
    <col min="12" max="12" width="21.88671875" style="13" bestFit="1" customWidth="1"/>
    <col min="13" max="13" width="14.88671875" style="7" bestFit="1" customWidth="1"/>
    <col min="14" max="14" width="14.44140625" style="7" bestFit="1" customWidth="1"/>
    <col min="15" max="15" width="12.33203125" style="7" bestFit="1" customWidth="1"/>
    <col min="16" max="16" width="12" style="7" bestFit="1" customWidth="1"/>
    <col min="17" max="17" width="11.6640625" style="7" bestFit="1" customWidth="1"/>
    <col min="18" max="16384" width="8.88671875" style="7"/>
  </cols>
  <sheetData>
    <row r="11" spans="3:17" x14ac:dyDescent="0.3">
      <c r="C11" s="7" t="s">
        <v>171</v>
      </c>
    </row>
    <row r="16" spans="3:17" x14ac:dyDescent="0.3">
      <c r="G16" s="7" t="s">
        <v>0</v>
      </c>
      <c r="H16" s="7" t="s">
        <v>1</v>
      </c>
      <c r="I16" s="7" t="s">
        <v>2</v>
      </c>
      <c r="J16" s="7" t="s">
        <v>3</v>
      </c>
      <c r="K16" s="7" t="s">
        <v>4</v>
      </c>
      <c r="L16" s="7" t="s">
        <v>5</v>
      </c>
      <c r="M16" s="7" t="s">
        <v>145</v>
      </c>
      <c r="N16" s="7" t="s">
        <v>155</v>
      </c>
      <c r="O16" s="7" t="s">
        <v>168</v>
      </c>
      <c r="P16" s="7" t="s">
        <v>169</v>
      </c>
      <c r="Q16" s="7" t="s">
        <v>170</v>
      </c>
    </row>
    <row r="17" spans="7:17" hidden="1" x14ac:dyDescent="0.3">
      <c r="G17" s="16" t="s">
        <v>6</v>
      </c>
      <c r="H17" s="16" t="s">
        <v>18</v>
      </c>
      <c r="I17" s="16" t="s">
        <v>20</v>
      </c>
      <c r="J17" s="10" t="s">
        <v>25</v>
      </c>
      <c r="K17" s="17">
        <v>400</v>
      </c>
      <c r="L17" s="14" t="s">
        <v>48</v>
      </c>
      <c r="M17" s="9" t="s">
        <v>146</v>
      </c>
      <c r="N17" s="18"/>
      <c r="O17" s="18"/>
      <c r="P17" s="18"/>
      <c r="Q17" s="18"/>
    </row>
    <row r="18" spans="7:17" hidden="1" x14ac:dyDescent="0.3">
      <c r="G18" s="16" t="s">
        <v>6</v>
      </c>
      <c r="H18" s="16" t="s">
        <v>18</v>
      </c>
      <c r="I18" s="16" t="s">
        <v>20</v>
      </c>
      <c r="J18" s="10" t="s">
        <v>26</v>
      </c>
      <c r="K18" s="17">
        <v>280</v>
      </c>
      <c r="L18" s="14" t="s">
        <v>50</v>
      </c>
      <c r="M18" s="9" t="s">
        <v>147</v>
      </c>
      <c r="N18" s="18"/>
      <c r="O18" s="18"/>
      <c r="P18" s="18"/>
      <c r="Q18" s="18"/>
    </row>
    <row r="19" spans="7:17" hidden="1" x14ac:dyDescent="0.3">
      <c r="G19" s="16" t="s">
        <v>6</v>
      </c>
      <c r="H19" s="16" t="s">
        <v>18</v>
      </c>
      <c r="I19" s="16" t="s">
        <v>20</v>
      </c>
      <c r="J19" s="10" t="s">
        <v>27</v>
      </c>
      <c r="K19" s="17">
        <v>77</v>
      </c>
      <c r="L19" s="14" t="s">
        <v>50</v>
      </c>
      <c r="M19" s="9" t="s">
        <v>146</v>
      </c>
      <c r="N19" s="18"/>
      <c r="O19" s="18"/>
      <c r="P19" s="18"/>
      <c r="Q19" s="18"/>
    </row>
    <row r="20" spans="7:17" hidden="1" x14ac:dyDescent="0.3">
      <c r="G20" s="16" t="s">
        <v>6</v>
      </c>
      <c r="H20" s="16" t="s">
        <v>18</v>
      </c>
      <c r="I20" s="16" t="s">
        <v>20</v>
      </c>
      <c r="J20" s="10" t="s">
        <v>28</v>
      </c>
      <c r="K20" s="17">
        <v>350</v>
      </c>
      <c r="L20" s="14" t="s">
        <v>51</v>
      </c>
      <c r="M20" s="9" t="s">
        <v>146</v>
      </c>
      <c r="N20" s="18"/>
      <c r="O20" s="18"/>
      <c r="P20" s="18"/>
      <c r="Q20" s="18"/>
    </row>
    <row r="21" spans="7:17" hidden="1" x14ac:dyDescent="0.3">
      <c r="G21" s="16" t="s">
        <v>6</v>
      </c>
      <c r="H21" s="16" t="s">
        <v>18</v>
      </c>
      <c r="I21" s="16" t="s">
        <v>20</v>
      </c>
      <c r="J21" s="10" t="s">
        <v>29</v>
      </c>
      <c r="K21" s="17">
        <v>100</v>
      </c>
      <c r="L21" s="14" t="s">
        <v>56</v>
      </c>
      <c r="M21" s="9" t="s">
        <v>146</v>
      </c>
      <c r="N21" s="18"/>
      <c r="O21" s="18"/>
      <c r="P21" s="18"/>
      <c r="Q21" s="18"/>
    </row>
    <row r="22" spans="7:17" hidden="1" x14ac:dyDescent="0.3">
      <c r="G22" s="16" t="s">
        <v>6</v>
      </c>
      <c r="H22" s="16" t="s">
        <v>18</v>
      </c>
      <c r="I22" s="16" t="s">
        <v>20</v>
      </c>
      <c r="J22" s="10" t="s">
        <v>30</v>
      </c>
      <c r="K22" s="17">
        <v>245</v>
      </c>
      <c r="L22" s="14" t="s">
        <v>52</v>
      </c>
      <c r="M22" s="9" t="s">
        <v>146</v>
      </c>
      <c r="N22" s="18"/>
      <c r="O22" s="18"/>
      <c r="P22" s="18"/>
      <c r="Q22" s="18"/>
    </row>
    <row r="23" spans="7:17" hidden="1" x14ac:dyDescent="0.3">
      <c r="G23" s="16" t="s">
        <v>6</v>
      </c>
      <c r="H23" s="16" t="s">
        <v>18</v>
      </c>
      <c r="I23" s="16" t="s">
        <v>20</v>
      </c>
      <c r="J23" s="10" t="s">
        <v>31</v>
      </c>
      <c r="K23" s="17">
        <v>1650</v>
      </c>
      <c r="L23" s="14" t="s">
        <v>57</v>
      </c>
      <c r="M23" s="9" t="s">
        <v>146</v>
      </c>
      <c r="N23" s="18"/>
      <c r="O23" s="18"/>
      <c r="P23" s="18"/>
      <c r="Q23" s="18"/>
    </row>
    <row r="24" spans="7:17" hidden="1" x14ac:dyDescent="0.3">
      <c r="G24" s="16" t="s">
        <v>6</v>
      </c>
      <c r="H24" s="16" t="s">
        <v>18</v>
      </c>
      <c r="I24" s="16" t="s">
        <v>20</v>
      </c>
      <c r="J24" s="10" t="s">
        <v>32</v>
      </c>
      <c r="K24" s="17">
        <v>77</v>
      </c>
      <c r="L24" s="14" t="s">
        <v>48</v>
      </c>
      <c r="M24" s="9" t="s">
        <v>147</v>
      </c>
      <c r="N24" s="18"/>
      <c r="O24" s="18"/>
      <c r="P24" s="18"/>
      <c r="Q24" s="18"/>
    </row>
    <row r="25" spans="7:17" hidden="1" x14ac:dyDescent="0.3">
      <c r="G25" s="16" t="s">
        <v>6</v>
      </c>
      <c r="H25" s="16" t="s">
        <v>18</v>
      </c>
      <c r="I25" s="16" t="s">
        <v>20</v>
      </c>
      <c r="J25" s="10" t="s">
        <v>33</v>
      </c>
      <c r="K25" s="17">
        <v>473</v>
      </c>
      <c r="L25" s="14" t="s">
        <v>58</v>
      </c>
      <c r="M25" s="9" t="s">
        <v>146</v>
      </c>
      <c r="N25" s="18"/>
      <c r="O25" s="18"/>
      <c r="P25" s="18"/>
      <c r="Q25" s="18"/>
    </row>
    <row r="26" spans="7:17" hidden="1" x14ac:dyDescent="0.3">
      <c r="G26" s="16" t="s">
        <v>6</v>
      </c>
      <c r="H26" s="16" t="s">
        <v>18</v>
      </c>
      <c r="I26" s="16" t="s">
        <v>21</v>
      </c>
      <c r="J26" s="10" t="s">
        <v>34</v>
      </c>
      <c r="K26" s="17">
        <v>1210</v>
      </c>
      <c r="L26" s="14" t="s">
        <v>53</v>
      </c>
      <c r="M26" s="9" t="s">
        <v>146</v>
      </c>
      <c r="N26" s="18"/>
      <c r="O26" s="18"/>
      <c r="P26" s="18"/>
      <c r="Q26" s="18"/>
    </row>
    <row r="27" spans="7:17" hidden="1" x14ac:dyDescent="0.3">
      <c r="G27" s="16" t="s">
        <v>6</v>
      </c>
      <c r="H27" s="16" t="s">
        <v>18</v>
      </c>
      <c r="I27" s="16" t="s">
        <v>21</v>
      </c>
      <c r="J27" s="10" t="s">
        <v>35</v>
      </c>
      <c r="K27" s="17">
        <v>3000</v>
      </c>
      <c r="L27" s="14" t="s">
        <v>56</v>
      </c>
      <c r="M27" s="9" t="s">
        <v>146</v>
      </c>
      <c r="N27" s="18"/>
      <c r="O27" s="18"/>
      <c r="P27" s="18"/>
      <c r="Q27" s="18"/>
    </row>
    <row r="28" spans="7:17" hidden="1" x14ac:dyDescent="0.3">
      <c r="G28" s="16" t="s">
        <v>6</v>
      </c>
      <c r="H28" s="16" t="s">
        <v>18</v>
      </c>
      <c r="I28" s="16" t="s">
        <v>21</v>
      </c>
      <c r="J28" s="10" t="s">
        <v>36</v>
      </c>
      <c r="K28" s="17">
        <v>440</v>
      </c>
      <c r="L28" s="14" t="s">
        <v>52</v>
      </c>
      <c r="M28" s="9" t="s">
        <v>146</v>
      </c>
      <c r="N28" s="18"/>
      <c r="O28" s="18"/>
      <c r="P28" s="18"/>
      <c r="Q28" s="18"/>
    </row>
    <row r="29" spans="7:17" hidden="1" x14ac:dyDescent="0.3">
      <c r="G29" s="16" t="s">
        <v>6</v>
      </c>
      <c r="H29" s="16" t="s">
        <v>18</v>
      </c>
      <c r="I29" s="16" t="s">
        <v>22</v>
      </c>
      <c r="J29" s="10" t="s">
        <v>25</v>
      </c>
      <c r="K29" s="17">
        <v>88</v>
      </c>
      <c r="L29" s="14" t="s">
        <v>57</v>
      </c>
      <c r="M29" s="9" t="s">
        <v>146</v>
      </c>
      <c r="N29" s="18"/>
      <c r="O29" s="18"/>
      <c r="P29" s="18"/>
      <c r="Q29" s="18"/>
    </row>
    <row r="30" spans="7:17" hidden="1" x14ac:dyDescent="0.3">
      <c r="G30" s="16" t="s">
        <v>6</v>
      </c>
      <c r="H30" s="16" t="s">
        <v>18</v>
      </c>
      <c r="I30" s="16" t="s">
        <v>22</v>
      </c>
      <c r="J30" s="10" t="s">
        <v>37</v>
      </c>
      <c r="K30" s="17">
        <v>352</v>
      </c>
      <c r="L30" s="14" t="s">
        <v>48</v>
      </c>
      <c r="M30" s="9" t="s">
        <v>146</v>
      </c>
      <c r="N30" s="18"/>
      <c r="O30" s="18"/>
      <c r="P30" s="18"/>
      <c r="Q30" s="18"/>
    </row>
    <row r="31" spans="7:17" hidden="1" x14ac:dyDescent="0.3">
      <c r="G31" s="16" t="s">
        <v>6</v>
      </c>
      <c r="H31" s="16" t="s">
        <v>18</v>
      </c>
      <c r="I31" s="16" t="s">
        <v>22</v>
      </c>
      <c r="J31" s="10" t="s">
        <v>38</v>
      </c>
      <c r="K31" s="17">
        <v>100</v>
      </c>
      <c r="L31" s="14" t="s">
        <v>51</v>
      </c>
      <c r="M31" s="9" t="s">
        <v>146</v>
      </c>
      <c r="N31" s="18"/>
      <c r="O31" s="18"/>
      <c r="P31" s="18"/>
      <c r="Q31" s="18"/>
    </row>
    <row r="32" spans="7:17" hidden="1" x14ac:dyDescent="0.3">
      <c r="G32" s="16" t="s">
        <v>6</v>
      </c>
      <c r="H32" s="16" t="s">
        <v>18</v>
      </c>
      <c r="I32" s="16" t="s">
        <v>22</v>
      </c>
      <c r="J32" s="10" t="s">
        <v>39</v>
      </c>
      <c r="K32" s="17">
        <v>200</v>
      </c>
      <c r="L32" s="14" t="s">
        <v>56</v>
      </c>
      <c r="M32" s="9" t="s">
        <v>146</v>
      </c>
      <c r="N32" s="18"/>
      <c r="O32" s="18"/>
      <c r="P32" s="18"/>
      <c r="Q32" s="18"/>
    </row>
    <row r="33" spans="7:17" hidden="1" x14ac:dyDescent="0.3">
      <c r="G33" s="16" t="s">
        <v>6</v>
      </c>
      <c r="H33" s="16" t="s">
        <v>18</v>
      </c>
      <c r="I33" s="16" t="s">
        <v>22</v>
      </c>
      <c r="J33" s="10" t="s">
        <v>40</v>
      </c>
      <c r="K33" s="17">
        <v>170</v>
      </c>
      <c r="L33" s="14" t="s">
        <v>52</v>
      </c>
      <c r="M33" s="9" t="s">
        <v>146</v>
      </c>
      <c r="N33" s="18"/>
      <c r="O33" s="18"/>
      <c r="P33" s="18"/>
      <c r="Q33" s="18"/>
    </row>
    <row r="34" spans="7:17" hidden="1" x14ac:dyDescent="0.3">
      <c r="G34" s="16" t="s">
        <v>6</v>
      </c>
      <c r="H34" s="16" t="s">
        <v>18</v>
      </c>
      <c r="I34" s="16" t="s">
        <v>22</v>
      </c>
      <c r="J34" s="10" t="s">
        <v>41</v>
      </c>
      <c r="K34" s="17">
        <v>950</v>
      </c>
      <c r="L34" s="14" t="s">
        <v>57</v>
      </c>
      <c r="M34" s="9" t="s">
        <v>146</v>
      </c>
      <c r="N34" s="18"/>
      <c r="O34" s="18"/>
      <c r="P34" s="18"/>
      <c r="Q34" s="18"/>
    </row>
    <row r="35" spans="7:17" hidden="1" x14ac:dyDescent="0.3">
      <c r="G35" s="16" t="s">
        <v>6</v>
      </c>
      <c r="H35" s="16" t="s">
        <v>18</v>
      </c>
      <c r="I35" s="16" t="s">
        <v>22</v>
      </c>
      <c r="J35" s="10" t="s">
        <v>42</v>
      </c>
      <c r="K35" s="17">
        <v>100</v>
      </c>
      <c r="L35" s="14" t="s">
        <v>48</v>
      </c>
      <c r="M35" s="9" t="s">
        <v>146</v>
      </c>
      <c r="N35" s="18"/>
      <c r="O35" s="18"/>
      <c r="P35" s="18"/>
      <c r="Q35" s="18"/>
    </row>
    <row r="36" spans="7:17" hidden="1" x14ac:dyDescent="0.3">
      <c r="G36" s="16" t="s">
        <v>6</v>
      </c>
      <c r="H36" s="16" t="s">
        <v>18</v>
      </c>
      <c r="I36" s="16" t="s">
        <v>22</v>
      </c>
      <c r="J36" s="10" t="s">
        <v>43</v>
      </c>
      <c r="K36" s="17">
        <v>30</v>
      </c>
      <c r="L36" s="14" t="s">
        <v>58</v>
      </c>
      <c r="M36" s="9" t="s">
        <v>146</v>
      </c>
      <c r="N36" s="18"/>
      <c r="O36" s="18"/>
      <c r="P36" s="18"/>
      <c r="Q36" s="18"/>
    </row>
    <row r="37" spans="7:17" hidden="1" x14ac:dyDescent="0.3">
      <c r="G37" s="16" t="s">
        <v>6</v>
      </c>
      <c r="H37" s="16" t="s">
        <v>18</v>
      </c>
      <c r="I37" s="16" t="s">
        <v>22</v>
      </c>
      <c r="J37" s="10" t="s">
        <v>33</v>
      </c>
      <c r="K37" s="17">
        <v>50</v>
      </c>
      <c r="L37" s="14" t="s">
        <v>53</v>
      </c>
      <c r="M37" s="9" t="s">
        <v>146</v>
      </c>
      <c r="N37" s="18"/>
      <c r="O37" s="18"/>
      <c r="P37" s="18"/>
      <c r="Q37" s="18"/>
    </row>
    <row r="38" spans="7:17" hidden="1" x14ac:dyDescent="0.3">
      <c r="G38" s="16" t="s">
        <v>6</v>
      </c>
      <c r="H38" s="16" t="s">
        <v>19</v>
      </c>
      <c r="I38" s="16" t="s">
        <v>23</v>
      </c>
      <c r="J38" s="10" t="s">
        <v>44</v>
      </c>
      <c r="K38" s="12">
        <v>5000</v>
      </c>
      <c r="L38" s="14"/>
      <c r="M38" s="9"/>
      <c r="N38" s="18"/>
      <c r="O38" s="18"/>
      <c r="P38" s="18"/>
      <c r="Q38" s="18"/>
    </row>
    <row r="39" spans="7:17" hidden="1" x14ac:dyDescent="0.3">
      <c r="G39" s="16" t="s">
        <v>6</v>
      </c>
      <c r="H39" s="16" t="s">
        <v>19</v>
      </c>
      <c r="I39" s="16" t="s">
        <v>23</v>
      </c>
      <c r="J39" s="10" t="s">
        <v>45</v>
      </c>
      <c r="K39" s="12">
        <v>990</v>
      </c>
      <c r="L39" s="14"/>
      <c r="M39" s="9"/>
      <c r="N39" s="18"/>
      <c r="O39" s="18"/>
      <c r="P39" s="18"/>
      <c r="Q39" s="18"/>
    </row>
    <row r="40" spans="7:17" hidden="1" x14ac:dyDescent="0.3">
      <c r="G40" s="16" t="s">
        <v>6</v>
      </c>
      <c r="H40" s="16" t="s">
        <v>19</v>
      </c>
      <c r="I40" s="16" t="s">
        <v>24</v>
      </c>
      <c r="J40" s="10" t="s">
        <v>46</v>
      </c>
      <c r="K40" s="12">
        <v>350</v>
      </c>
      <c r="L40" s="14"/>
      <c r="M40" s="9"/>
      <c r="N40" s="18"/>
      <c r="O40" s="18"/>
      <c r="P40" s="18"/>
      <c r="Q40" s="18"/>
    </row>
    <row r="41" spans="7:17" hidden="1" x14ac:dyDescent="0.3">
      <c r="G41" s="16" t="s">
        <v>6</v>
      </c>
      <c r="H41" s="16" t="s">
        <v>19</v>
      </c>
      <c r="I41" s="16" t="s">
        <v>24</v>
      </c>
      <c r="J41" s="10" t="s">
        <v>47</v>
      </c>
      <c r="K41" s="12">
        <v>120</v>
      </c>
      <c r="L41" s="14"/>
      <c r="M41" s="9"/>
      <c r="N41" s="18"/>
      <c r="O41" s="18"/>
      <c r="P41" s="18"/>
      <c r="Q41" s="18"/>
    </row>
    <row r="42" spans="7:17" hidden="1" x14ac:dyDescent="0.3">
      <c r="G42" s="16" t="s">
        <v>7</v>
      </c>
      <c r="H42" s="16" t="s">
        <v>18</v>
      </c>
      <c r="I42" s="16" t="s">
        <v>20</v>
      </c>
      <c r="J42" s="10" t="s">
        <v>25</v>
      </c>
      <c r="K42" s="17">
        <v>440</v>
      </c>
      <c r="L42" s="14" t="s">
        <v>49</v>
      </c>
      <c r="M42" s="9" t="s">
        <v>146</v>
      </c>
      <c r="N42" s="18"/>
      <c r="O42" s="18"/>
      <c r="P42" s="18"/>
      <c r="Q42" s="18"/>
    </row>
    <row r="43" spans="7:17" hidden="1" x14ac:dyDescent="0.3">
      <c r="G43" s="16" t="s">
        <v>7</v>
      </c>
      <c r="H43" s="16" t="s">
        <v>18</v>
      </c>
      <c r="I43" s="16" t="s">
        <v>20</v>
      </c>
      <c r="J43" s="10" t="s">
        <v>26</v>
      </c>
      <c r="K43" s="17">
        <v>308</v>
      </c>
      <c r="L43" s="14" t="s">
        <v>60</v>
      </c>
      <c r="M43" s="9" t="s">
        <v>146</v>
      </c>
      <c r="N43" s="18"/>
      <c r="O43" s="18"/>
      <c r="P43" s="18"/>
      <c r="Q43" s="18"/>
    </row>
    <row r="44" spans="7:17" hidden="1" x14ac:dyDescent="0.3">
      <c r="G44" s="16" t="s">
        <v>7</v>
      </c>
      <c r="H44" s="16" t="s">
        <v>18</v>
      </c>
      <c r="I44" s="16" t="s">
        <v>20</v>
      </c>
      <c r="J44" s="10" t="s">
        <v>27</v>
      </c>
      <c r="K44" s="17">
        <v>85</v>
      </c>
      <c r="L44" s="14" t="s">
        <v>60</v>
      </c>
      <c r="M44" s="9" t="s">
        <v>146</v>
      </c>
      <c r="N44" s="18"/>
      <c r="O44" s="18"/>
      <c r="P44" s="18"/>
      <c r="Q44" s="18"/>
    </row>
    <row r="45" spans="7:17" hidden="1" x14ac:dyDescent="0.3">
      <c r="G45" s="16" t="s">
        <v>7</v>
      </c>
      <c r="H45" s="16" t="s">
        <v>18</v>
      </c>
      <c r="I45" s="16" t="s">
        <v>20</v>
      </c>
      <c r="J45" s="10" t="s">
        <v>28</v>
      </c>
      <c r="K45" s="17">
        <v>385</v>
      </c>
      <c r="L45" s="14" t="s">
        <v>55</v>
      </c>
      <c r="M45" s="9" t="s">
        <v>146</v>
      </c>
      <c r="N45" s="18"/>
      <c r="O45" s="18"/>
      <c r="P45" s="18"/>
      <c r="Q45" s="18"/>
    </row>
    <row r="46" spans="7:17" hidden="1" x14ac:dyDescent="0.3">
      <c r="G46" s="16" t="s">
        <v>7</v>
      </c>
      <c r="H46" s="16" t="s">
        <v>18</v>
      </c>
      <c r="I46" s="16" t="s">
        <v>20</v>
      </c>
      <c r="J46" s="10" t="s">
        <v>29</v>
      </c>
      <c r="K46" s="17">
        <v>110</v>
      </c>
      <c r="L46" s="14" t="s">
        <v>54</v>
      </c>
      <c r="M46" s="9" t="s">
        <v>146</v>
      </c>
      <c r="N46" s="18"/>
      <c r="O46" s="18"/>
      <c r="P46" s="18"/>
      <c r="Q46" s="18"/>
    </row>
    <row r="47" spans="7:17" hidden="1" x14ac:dyDescent="0.3">
      <c r="G47" s="16" t="s">
        <v>7</v>
      </c>
      <c r="H47" s="16" t="s">
        <v>18</v>
      </c>
      <c r="I47" s="16" t="s">
        <v>20</v>
      </c>
      <c r="J47" s="10" t="s">
        <v>30</v>
      </c>
      <c r="K47" s="17">
        <v>270</v>
      </c>
      <c r="L47" s="14" t="s">
        <v>61</v>
      </c>
      <c r="M47" s="9" t="s">
        <v>146</v>
      </c>
      <c r="N47" s="18"/>
      <c r="O47" s="18"/>
      <c r="P47" s="18"/>
      <c r="Q47" s="18"/>
    </row>
    <row r="48" spans="7:17" hidden="1" x14ac:dyDescent="0.3">
      <c r="G48" s="16" t="s">
        <v>7</v>
      </c>
      <c r="H48" s="16" t="s">
        <v>18</v>
      </c>
      <c r="I48" s="16" t="s">
        <v>20</v>
      </c>
      <c r="J48" s="10" t="s">
        <v>31</v>
      </c>
      <c r="K48" s="17">
        <v>2400</v>
      </c>
      <c r="L48" s="14" t="s">
        <v>62</v>
      </c>
      <c r="M48" s="9" t="s">
        <v>146</v>
      </c>
      <c r="N48" s="18"/>
      <c r="O48" s="18"/>
      <c r="P48" s="18"/>
      <c r="Q48" s="18"/>
    </row>
    <row r="49" spans="7:17" hidden="1" x14ac:dyDescent="0.3">
      <c r="G49" s="16" t="s">
        <v>7</v>
      </c>
      <c r="H49" s="16" t="s">
        <v>18</v>
      </c>
      <c r="I49" s="16" t="s">
        <v>20</v>
      </c>
      <c r="J49" s="10" t="s">
        <v>32</v>
      </c>
      <c r="K49" s="17">
        <v>77</v>
      </c>
      <c r="L49" s="14" t="s">
        <v>49</v>
      </c>
      <c r="M49" s="9" t="s">
        <v>146</v>
      </c>
      <c r="N49" s="18"/>
      <c r="O49" s="18"/>
      <c r="P49" s="18"/>
      <c r="Q49" s="18"/>
    </row>
    <row r="50" spans="7:17" hidden="1" x14ac:dyDescent="0.3">
      <c r="G50" s="16" t="s">
        <v>7</v>
      </c>
      <c r="H50" s="16" t="s">
        <v>18</v>
      </c>
      <c r="I50" s="16" t="s">
        <v>20</v>
      </c>
      <c r="J50" s="10" t="s">
        <v>33</v>
      </c>
      <c r="K50" s="17">
        <v>473</v>
      </c>
      <c r="L50" s="14" t="s">
        <v>59</v>
      </c>
      <c r="M50" s="9" t="s">
        <v>146</v>
      </c>
      <c r="N50" s="18"/>
      <c r="O50" s="18"/>
      <c r="P50" s="18"/>
      <c r="Q50" s="18"/>
    </row>
    <row r="51" spans="7:17" hidden="1" x14ac:dyDescent="0.3">
      <c r="G51" s="16" t="s">
        <v>7</v>
      </c>
      <c r="H51" s="16" t="s">
        <v>18</v>
      </c>
      <c r="I51" s="16" t="s">
        <v>21</v>
      </c>
      <c r="J51" s="10" t="s">
        <v>34</v>
      </c>
      <c r="K51" s="17">
        <v>1210</v>
      </c>
      <c r="L51" s="14" t="s">
        <v>63</v>
      </c>
      <c r="M51" s="9" t="s">
        <v>146</v>
      </c>
      <c r="N51" s="18"/>
      <c r="O51" s="18"/>
      <c r="P51" s="18"/>
      <c r="Q51" s="18"/>
    </row>
    <row r="52" spans="7:17" hidden="1" x14ac:dyDescent="0.3">
      <c r="G52" s="16" t="s">
        <v>7</v>
      </c>
      <c r="H52" s="16" t="s">
        <v>18</v>
      </c>
      <c r="I52" s="16" t="s">
        <v>21</v>
      </c>
      <c r="J52" s="10" t="s">
        <v>35</v>
      </c>
      <c r="K52" s="17">
        <v>3000</v>
      </c>
      <c r="L52" s="14" t="s">
        <v>54</v>
      </c>
      <c r="M52" s="9" t="s">
        <v>146</v>
      </c>
      <c r="N52" s="18"/>
      <c r="O52" s="18"/>
      <c r="P52" s="18"/>
      <c r="Q52" s="18"/>
    </row>
    <row r="53" spans="7:17" hidden="1" x14ac:dyDescent="0.3">
      <c r="G53" s="16" t="s">
        <v>7</v>
      </c>
      <c r="H53" s="16" t="s">
        <v>18</v>
      </c>
      <c r="I53" s="16" t="s">
        <v>21</v>
      </c>
      <c r="J53" s="10" t="s">
        <v>36</v>
      </c>
      <c r="K53" s="17">
        <v>440</v>
      </c>
      <c r="L53" s="14" t="s">
        <v>61</v>
      </c>
      <c r="M53" s="9" t="s">
        <v>146</v>
      </c>
      <c r="N53" s="18"/>
      <c r="O53" s="18"/>
      <c r="P53" s="18"/>
      <c r="Q53" s="18"/>
    </row>
    <row r="54" spans="7:17" hidden="1" x14ac:dyDescent="0.3">
      <c r="G54" s="16" t="s">
        <v>7</v>
      </c>
      <c r="H54" s="16" t="s">
        <v>18</v>
      </c>
      <c r="I54" s="16" t="s">
        <v>22</v>
      </c>
      <c r="J54" s="10" t="s">
        <v>25</v>
      </c>
      <c r="K54" s="17">
        <v>88</v>
      </c>
      <c r="L54" s="14" t="s">
        <v>62</v>
      </c>
      <c r="M54" s="9" t="s">
        <v>146</v>
      </c>
      <c r="N54" s="18"/>
      <c r="O54" s="18"/>
      <c r="P54" s="18"/>
      <c r="Q54" s="18"/>
    </row>
    <row r="55" spans="7:17" hidden="1" x14ac:dyDescent="0.3">
      <c r="G55" s="16" t="s">
        <v>7</v>
      </c>
      <c r="H55" s="16" t="s">
        <v>18</v>
      </c>
      <c r="I55" s="16" t="s">
        <v>22</v>
      </c>
      <c r="J55" s="10" t="s">
        <v>37</v>
      </c>
      <c r="K55" s="17">
        <v>352</v>
      </c>
      <c r="L55" s="14" t="s">
        <v>49</v>
      </c>
      <c r="M55" s="9" t="s">
        <v>146</v>
      </c>
      <c r="N55" s="18"/>
      <c r="O55" s="18"/>
      <c r="P55" s="18"/>
      <c r="Q55" s="18"/>
    </row>
    <row r="56" spans="7:17" hidden="1" x14ac:dyDescent="0.3">
      <c r="G56" s="16" t="s">
        <v>7</v>
      </c>
      <c r="H56" s="16" t="s">
        <v>18</v>
      </c>
      <c r="I56" s="16" t="s">
        <v>22</v>
      </c>
      <c r="J56" s="10" t="s">
        <v>38</v>
      </c>
      <c r="K56" s="17">
        <v>100</v>
      </c>
      <c r="L56" s="14" t="s">
        <v>55</v>
      </c>
      <c r="M56" s="9" t="s">
        <v>146</v>
      </c>
      <c r="N56" s="18"/>
      <c r="O56" s="18"/>
      <c r="P56" s="18"/>
      <c r="Q56" s="18"/>
    </row>
    <row r="57" spans="7:17" hidden="1" x14ac:dyDescent="0.3">
      <c r="G57" s="16" t="s">
        <v>7</v>
      </c>
      <c r="H57" s="16" t="s">
        <v>18</v>
      </c>
      <c r="I57" s="16" t="s">
        <v>22</v>
      </c>
      <c r="J57" s="10" t="s">
        <v>39</v>
      </c>
      <c r="K57" s="17">
        <v>220</v>
      </c>
      <c r="L57" s="14" t="s">
        <v>54</v>
      </c>
      <c r="M57" s="9" t="s">
        <v>146</v>
      </c>
      <c r="N57" s="18"/>
      <c r="O57" s="18"/>
      <c r="P57" s="18"/>
      <c r="Q57" s="18"/>
    </row>
    <row r="58" spans="7:17" hidden="1" x14ac:dyDescent="0.3">
      <c r="G58" s="16" t="s">
        <v>7</v>
      </c>
      <c r="H58" s="16" t="s">
        <v>18</v>
      </c>
      <c r="I58" s="16" t="s">
        <v>22</v>
      </c>
      <c r="J58" s="10" t="s">
        <v>40</v>
      </c>
      <c r="K58" s="17">
        <v>187</v>
      </c>
      <c r="L58" s="14" t="s">
        <v>61</v>
      </c>
      <c r="M58" s="9" t="s">
        <v>146</v>
      </c>
      <c r="N58" s="18"/>
      <c r="O58" s="18"/>
      <c r="P58" s="18"/>
      <c r="Q58" s="18"/>
    </row>
    <row r="59" spans="7:17" hidden="1" x14ac:dyDescent="0.3">
      <c r="G59" s="16" t="s">
        <v>7</v>
      </c>
      <c r="H59" s="16" t="s">
        <v>18</v>
      </c>
      <c r="I59" s="16" t="s">
        <v>22</v>
      </c>
      <c r="J59" s="10" t="s">
        <v>41</v>
      </c>
      <c r="K59" s="17">
        <v>1045</v>
      </c>
      <c r="L59" s="14" t="s">
        <v>62</v>
      </c>
      <c r="M59" s="9" t="s">
        <v>146</v>
      </c>
      <c r="N59" s="18"/>
      <c r="O59" s="18"/>
      <c r="P59" s="18"/>
      <c r="Q59" s="18"/>
    </row>
    <row r="60" spans="7:17" hidden="1" x14ac:dyDescent="0.3">
      <c r="G60" s="16" t="s">
        <v>7</v>
      </c>
      <c r="H60" s="16" t="s">
        <v>18</v>
      </c>
      <c r="I60" s="16" t="s">
        <v>22</v>
      </c>
      <c r="J60" s="10" t="s">
        <v>42</v>
      </c>
      <c r="K60" s="17">
        <v>110</v>
      </c>
      <c r="L60" s="14" t="s">
        <v>49</v>
      </c>
      <c r="M60" s="9" t="s">
        <v>146</v>
      </c>
      <c r="N60" s="18"/>
      <c r="O60" s="18"/>
      <c r="P60" s="18"/>
      <c r="Q60" s="18"/>
    </row>
    <row r="61" spans="7:17" hidden="1" x14ac:dyDescent="0.3">
      <c r="G61" s="16" t="s">
        <v>7</v>
      </c>
      <c r="H61" s="16" t="s">
        <v>18</v>
      </c>
      <c r="I61" s="16" t="s">
        <v>22</v>
      </c>
      <c r="J61" s="10" t="s">
        <v>43</v>
      </c>
      <c r="K61" s="17">
        <v>33</v>
      </c>
      <c r="L61" s="14" t="s">
        <v>59</v>
      </c>
      <c r="M61" s="9" t="s">
        <v>146</v>
      </c>
      <c r="N61" s="18"/>
      <c r="O61" s="18"/>
      <c r="P61" s="18"/>
      <c r="Q61" s="18"/>
    </row>
    <row r="62" spans="7:17" hidden="1" x14ac:dyDescent="0.3">
      <c r="G62" s="16" t="s">
        <v>7</v>
      </c>
      <c r="H62" s="16" t="s">
        <v>18</v>
      </c>
      <c r="I62" s="16" t="s">
        <v>22</v>
      </c>
      <c r="J62" s="10" t="s">
        <v>33</v>
      </c>
      <c r="K62" s="17">
        <v>55</v>
      </c>
      <c r="L62" s="14" t="s">
        <v>63</v>
      </c>
      <c r="M62" s="9" t="s">
        <v>146</v>
      </c>
      <c r="N62" s="18"/>
      <c r="O62" s="18"/>
      <c r="P62" s="18"/>
      <c r="Q62" s="18"/>
    </row>
    <row r="63" spans="7:17" hidden="1" x14ac:dyDescent="0.3">
      <c r="G63" s="16" t="s">
        <v>7</v>
      </c>
      <c r="H63" s="16" t="s">
        <v>19</v>
      </c>
      <c r="I63" s="16" t="s">
        <v>23</v>
      </c>
      <c r="J63" s="10" t="s">
        <v>44</v>
      </c>
      <c r="K63" s="12">
        <v>13000</v>
      </c>
      <c r="L63" s="14"/>
      <c r="M63" s="9"/>
      <c r="N63" s="18"/>
      <c r="O63" s="18"/>
      <c r="P63" s="18"/>
      <c r="Q63" s="18"/>
    </row>
    <row r="64" spans="7:17" hidden="1" x14ac:dyDescent="0.3">
      <c r="G64" s="16" t="s">
        <v>7</v>
      </c>
      <c r="H64" s="16" t="s">
        <v>19</v>
      </c>
      <c r="I64" s="16" t="s">
        <v>23</v>
      </c>
      <c r="J64" s="10" t="s">
        <v>45</v>
      </c>
      <c r="K64" s="12">
        <v>3000</v>
      </c>
      <c r="L64" s="14"/>
      <c r="M64" s="9"/>
      <c r="N64" s="18"/>
      <c r="O64" s="18"/>
      <c r="P64" s="18"/>
      <c r="Q64" s="18"/>
    </row>
    <row r="65" spans="7:17" hidden="1" x14ac:dyDescent="0.3">
      <c r="G65" s="16" t="s">
        <v>7</v>
      </c>
      <c r="H65" s="16" t="s">
        <v>19</v>
      </c>
      <c r="I65" s="16" t="s">
        <v>24</v>
      </c>
      <c r="J65" s="10" t="s">
        <v>46</v>
      </c>
      <c r="K65" s="12">
        <v>1900</v>
      </c>
      <c r="L65" s="14"/>
      <c r="M65" s="9"/>
      <c r="N65" s="18"/>
      <c r="O65" s="18"/>
      <c r="P65" s="18"/>
      <c r="Q65" s="18"/>
    </row>
    <row r="66" spans="7:17" hidden="1" x14ac:dyDescent="0.3">
      <c r="G66" s="16" t="s">
        <v>7</v>
      </c>
      <c r="H66" s="16" t="s">
        <v>19</v>
      </c>
      <c r="I66" s="16" t="s">
        <v>24</v>
      </c>
      <c r="J66" s="10" t="s">
        <v>47</v>
      </c>
      <c r="K66" s="12">
        <v>170</v>
      </c>
      <c r="L66" s="14"/>
      <c r="M66" s="9"/>
      <c r="N66" s="18"/>
      <c r="O66" s="18"/>
      <c r="P66" s="18"/>
      <c r="Q66" s="18"/>
    </row>
    <row r="67" spans="7:17" hidden="1" x14ac:dyDescent="0.3">
      <c r="G67" s="16" t="s">
        <v>8</v>
      </c>
      <c r="H67" s="16" t="s">
        <v>18</v>
      </c>
      <c r="I67" s="16" t="s">
        <v>20</v>
      </c>
      <c r="J67" s="10" t="s">
        <v>25</v>
      </c>
      <c r="K67" s="17">
        <v>440</v>
      </c>
      <c r="L67" s="14" t="s">
        <v>82</v>
      </c>
      <c r="M67" s="9" t="s">
        <v>146</v>
      </c>
      <c r="N67" s="18"/>
      <c r="O67" s="18"/>
      <c r="P67" s="18"/>
      <c r="Q67" s="18"/>
    </row>
    <row r="68" spans="7:17" hidden="1" x14ac:dyDescent="0.3">
      <c r="G68" s="16" t="s">
        <v>8</v>
      </c>
      <c r="H68" s="16" t="s">
        <v>18</v>
      </c>
      <c r="I68" s="16" t="s">
        <v>20</v>
      </c>
      <c r="J68" s="10" t="s">
        <v>26</v>
      </c>
      <c r="K68" s="17">
        <v>308</v>
      </c>
      <c r="L68" s="14" t="s">
        <v>78</v>
      </c>
      <c r="M68" s="9" t="s">
        <v>146</v>
      </c>
      <c r="N68" s="18"/>
      <c r="O68" s="18"/>
      <c r="P68" s="18"/>
      <c r="Q68" s="18"/>
    </row>
    <row r="69" spans="7:17" hidden="1" x14ac:dyDescent="0.3">
      <c r="G69" s="16" t="s">
        <v>8</v>
      </c>
      <c r="H69" s="16" t="s">
        <v>18</v>
      </c>
      <c r="I69" s="16" t="s">
        <v>20</v>
      </c>
      <c r="J69" s="10" t="s">
        <v>27</v>
      </c>
      <c r="K69" s="17">
        <v>85</v>
      </c>
      <c r="L69" s="14" t="s">
        <v>79</v>
      </c>
      <c r="M69" s="9" t="s">
        <v>146</v>
      </c>
      <c r="N69" s="18"/>
      <c r="O69" s="18"/>
      <c r="P69" s="18"/>
      <c r="Q69" s="18"/>
    </row>
    <row r="70" spans="7:17" hidden="1" x14ac:dyDescent="0.3">
      <c r="G70" s="16" t="s">
        <v>8</v>
      </c>
      <c r="H70" s="16" t="s">
        <v>18</v>
      </c>
      <c r="I70" s="16" t="s">
        <v>20</v>
      </c>
      <c r="J70" s="10" t="s">
        <v>28</v>
      </c>
      <c r="K70" s="17">
        <v>385</v>
      </c>
      <c r="L70" s="14" t="s">
        <v>80</v>
      </c>
      <c r="M70" s="9" t="s">
        <v>146</v>
      </c>
      <c r="N70" s="18"/>
      <c r="O70" s="18"/>
      <c r="P70" s="18"/>
      <c r="Q70" s="18"/>
    </row>
    <row r="71" spans="7:17" hidden="1" x14ac:dyDescent="0.3">
      <c r="G71" s="16" t="s">
        <v>8</v>
      </c>
      <c r="H71" s="16" t="s">
        <v>18</v>
      </c>
      <c r="I71" s="16" t="s">
        <v>20</v>
      </c>
      <c r="J71" s="10" t="s">
        <v>29</v>
      </c>
      <c r="K71" s="17">
        <v>110</v>
      </c>
      <c r="L71" s="14" t="s">
        <v>81</v>
      </c>
      <c r="M71" s="9" t="s">
        <v>146</v>
      </c>
      <c r="N71" s="18"/>
      <c r="O71" s="18"/>
      <c r="P71" s="18"/>
      <c r="Q71" s="18"/>
    </row>
    <row r="72" spans="7:17" hidden="1" x14ac:dyDescent="0.3">
      <c r="G72" s="16" t="s">
        <v>8</v>
      </c>
      <c r="H72" s="16" t="s">
        <v>18</v>
      </c>
      <c r="I72" s="16" t="s">
        <v>20</v>
      </c>
      <c r="J72" s="10" t="s">
        <v>30</v>
      </c>
      <c r="K72" s="17">
        <v>270</v>
      </c>
      <c r="L72" s="14" t="s">
        <v>82</v>
      </c>
      <c r="M72" s="9" t="s">
        <v>146</v>
      </c>
      <c r="N72" s="18"/>
      <c r="O72" s="18"/>
      <c r="P72" s="18"/>
      <c r="Q72" s="18"/>
    </row>
    <row r="73" spans="7:17" hidden="1" x14ac:dyDescent="0.3">
      <c r="G73" s="16" t="s">
        <v>8</v>
      </c>
      <c r="H73" s="16" t="s">
        <v>18</v>
      </c>
      <c r="I73" s="16" t="s">
        <v>20</v>
      </c>
      <c r="J73" s="10" t="s">
        <v>31</v>
      </c>
      <c r="K73" s="17">
        <v>1650</v>
      </c>
      <c r="L73" s="14" t="s">
        <v>83</v>
      </c>
      <c r="M73" s="9" t="s">
        <v>146</v>
      </c>
      <c r="N73" s="18"/>
      <c r="O73" s="18"/>
      <c r="P73" s="18"/>
      <c r="Q73" s="18"/>
    </row>
    <row r="74" spans="7:17" hidden="1" x14ac:dyDescent="0.3">
      <c r="G74" s="16" t="s">
        <v>8</v>
      </c>
      <c r="H74" s="16" t="s">
        <v>18</v>
      </c>
      <c r="I74" s="16" t="s">
        <v>20</v>
      </c>
      <c r="J74" s="10" t="s">
        <v>32</v>
      </c>
      <c r="K74" s="17">
        <v>77</v>
      </c>
      <c r="L74" s="14" t="s">
        <v>78</v>
      </c>
      <c r="M74" s="9" t="s">
        <v>146</v>
      </c>
      <c r="N74" s="18"/>
      <c r="O74" s="18"/>
      <c r="P74" s="18"/>
      <c r="Q74" s="18"/>
    </row>
    <row r="75" spans="7:17" hidden="1" x14ac:dyDescent="0.3">
      <c r="G75" s="16" t="s">
        <v>8</v>
      </c>
      <c r="H75" s="16" t="s">
        <v>18</v>
      </c>
      <c r="I75" s="16" t="s">
        <v>20</v>
      </c>
      <c r="J75" s="10" t="s">
        <v>33</v>
      </c>
      <c r="K75" s="17">
        <v>473</v>
      </c>
      <c r="L75" s="14" t="s">
        <v>79</v>
      </c>
      <c r="M75" s="9" t="s">
        <v>147</v>
      </c>
      <c r="N75" s="18"/>
      <c r="O75" s="18"/>
      <c r="P75" s="18"/>
      <c r="Q75" s="18"/>
    </row>
    <row r="76" spans="7:17" hidden="1" x14ac:dyDescent="0.3">
      <c r="G76" s="16" t="s">
        <v>8</v>
      </c>
      <c r="H76" s="16" t="s">
        <v>18</v>
      </c>
      <c r="I76" s="16" t="s">
        <v>21</v>
      </c>
      <c r="J76" s="10" t="s">
        <v>34</v>
      </c>
      <c r="K76" s="17">
        <v>1210</v>
      </c>
      <c r="L76" s="14" t="s">
        <v>80</v>
      </c>
      <c r="M76" s="9" t="s">
        <v>146</v>
      </c>
      <c r="N76" s="18"/>
      <c r="O76" s="18"/>
      <c r="P76" s="18"/>
      <c r="Q76" s="18"/>
    </row>
    <row r="77" spans="7:17" hidden="1" x14ac:dyDescent="0.3">
      <c r="G77" s="16" t="s">
        <v>8</v>
      </c>
      <c r="H77" s="16" t="s">
        <v>18</v>
      </c>
      <c r="I77" s="16" t="s">
        <v>21</v>
      </c>
      <c r="J77" s="10" t="s">
        <v>35</v>
      </c>
      <c r="K77" s="17">
        <v>770</v>
      </c>
      <c r="L77" s="14" t="s">
        <v>81</v>
      </c>
      <c r="M77" s="9" t="s">
        <v>146</v>
      </c>
      <c r="N77" s="18"/>
      <c r="O77" s="18"/>
      <c r="P77" s="18"/>
      <c r="Q77" s="18"/>
    </row>
    <row r="78" spans="7:17" hidden="1" x14ac:dyDescent="0.3">
      <c r="G78" s="16" t="s">
        <v>8</v>
      </c>
      <c r="H78" s="16" t="s">
        <v>18</v>
      </c>
      <c r="I78" s="16" t="s">
        <v>21</v>
      </c>
      <c r="J78" s="10" t="s">
        <v>36</v>
      </c>
      <c r="K78" s="17">
        <v>440</v>
      </c>
      <c r="L78" s="14" t="s">
        <v>82</v>
      </c>
      <c r="M78" s="9" t="s">
        <v>146</v>
      </c>
      <c r="N78" s="18"/>
      <c r="O78" s="18"/>
      <c r="P78" s="18"/>
      <c r="Q78" s="18"/>
    </row>
    <row r="79" spans="7:17" hidden="1" x14ac:dyDescent="0.3">
      <c r="G79" s="16" t="s">
        <v>8</v>
      </c>
      <c r="H79" s="16" t="s">
        <v>18</v>
      </c>
      <c r="I79" s="16" t="s">
        <v>22</v>
      </c>
      <c r="J79" s="10" t="s">
        <v>25</v>
      </c>
      <c r="K79" s="17">
        <v>88</v>
      </c>
      <c r="L79" s="14" t="s">
        <v>83</v>
      </c>
      <c r="M79" s="9" t="s">
        <v>146</v>
      </c>
      <c r="N79" s="18"/>
      <c r="O79" s="18"/>
      <c r="P79" s="18"/>
      <c r="Q79" s="18"/>
    </row>
    <row r="80" spans="7:17" hidden="1" x14ac:dyDescent="0.3">
      <c r="G80" s="16" t="s">
        <v>8</v>
      </c>
      <c r="H80" s="16" t="s">
        <v>18</v>
      </c>
      <c r="I80" s="16" t="s">
        <v>22</v>
      </c>
      <c r="J80" s="10" t="s">
        <v>37</v>
      </c>
      <c r="K80" s="17">
        <v>352</v>
      </c>
      <c r="L80" s="14" t="s">
        <v>78</v>
      </c>
      <c r="M80" s="9" t="s">
        <v>146</v>
      </c>
      <c r="N80" s="18"/>
      <c r="O80" s="18"/>
      <c r="P80" s="18"/>
      <c r="Q80" s="18"/>
    </row>
    <row r="81" spans="7:17" hidden="1" x14ac:dyDescent="0.3">
      <c r="G81" s="16" t="s">
        <v>8</v>
      </c>
      <c r="H81" s="16" t="s">
        <v>18</v>
      </c>
      <c r="I81" s="16" t="s">
        <v>22</v>
      </c>
      <c r="J81" s="10" t="s">
        <v>38</v>
      </c>
      <c r="K81" s="17">
        <v>100</v>
      </c>
      <c r="L81" s="14" t="s">
        <v>84</v>
      </c>
      <c r="M81" s="9" t="s">
        <v>146</v>
      </c>
      <c r="N81" s="18"/>
      <c r="O81" s="18"/>
      <c r="P81" s="18"/>
      <c r="Q81" s="18"/>
    </row>
    <row r="82" spans="7:17" hidden="1" x14ac:dyDescent="0.3">
      <c r="G82" s="16" t="s">
        <v>8</v>
      </c>
      <c r="H82" s="16" t="s">
        <v>18</v>
      </c>
      <c r="I82" s="16" t="s">
        <v>22</v>
      </c>
      <c r="J82" s="10" t="s">
        <v>39</v>
      </c>
      <c r="K82" s="17">
        <v>220</v>
      </c>
      <c r="L82" s="14" t="s">
        <v>81</v>
      </c>
      <c r="M82" s="9" t="s">
        <v>146</v>
      </c>
      <c r="N82" s="18"/>
      <c r="O82" s="18"/>
      <c r="P82" s="18"/>
      <c r="Q82" s="18"/>
    </row>
    <row r="83" spans="7:17" hidden="1" x14ac:dyDescent="0.3">
      <c r="G83" s="16" t="s">
        <v>8</v>
      </c>
      <c r="H83" s="16" t="s">
        <v>18</v>
      </c>
      <c r="I83" s="16" t="s">
        <v>22</v>
      </c>
      <c r="J83" s="10" t="s">
        <v>40</v>
      </c>
      <c r="K83" s="17">
        <v>187</v>
      </c>
      <c r="L83" s="14" t="s">
        <v>83</v>
      </c>
      <c r="M83" s="9" t="s">
        <v>147</v>
      </c>
      <c r="N83" s="18"/>
      <c r="O83" s="18"/>
      <c r="P83" s="18"/>
      <c r="Q83" s="18"/>
    </row>
    <row r="84" spans="7:17" hidden="1" x14ac:dyDescent="0.3">
      <c r="G84" s="16" t="s">
        <v>8</v>
      </c>
      <c r="H84" s="16" t="s">
        <v>18</v>
      </c>
      <c r="I84" s="16" t="s">
        <v>22</v>
      </c>
      <c r="J84" s="10" t="s">
        <v>41</v>
      </c>
      <c r="K84" s="17">
        <v>1045</v>
      </c>
      <c r="L84" s="14" t="s">
        <v>78</v>
      </c>
      <c r="M84" s="9" t="s">
        <v>146</v>
      </c>
      <c r="N84" s="18"/>
      <c r="O84" s="18"/>
      <c r="P84" s="18"/>
      <c r="Q84" s="18"/>
    </row>
    <row r="85" spans="7:17" hidden="1" x14ac:dyDescent="0.3">
      <c r="G85" s="16" t="s">
        <v>8</v>
      </c>
      <c r="H85" s="16" t="s">
        <v>18</v>
      </c>
      <c r="I85" s="16" t="s">
        <v>22</v>
      </c>
      <c r="J85" s="10" t="s">
        <v>42</v>
      </c>
      <c r="K85" s="17">
        <v>110</v>
      </c>
      <c r="L85" s="14" t="s">
        <v>79</v>
      </c>
      <c r="M85" s="9" t="s">
        <v>146</v>
      </c>
      <c r="N85" s="18"/>
      <c r="O85" s="18"/>
      <c r="P85" s="18"/>
      <c r="Q85" s="18"/>
    </row>
    <row r="86" spans="7:17" hidden="1" x14ac:dyDescent="0.3">
      <c r="G86" s="16" t="s">
        <v>8</v>
      </c>
      <c r="H86" s="16" t="s">
        <v>18</v>
      </c>
      <c r="I86" s="16" t="s">
        <v>22</v>
      </c>
      <c r="J86" s="10" t="s">
        <v>43</v>
      </c>
      <c r="K86" s="17">
        <v>33</v>
      </c>
      <c r="L86" s="14" t="s">
        <v>80</v>
      </c>
      <c r="M86" s="9" t="s">
        <v>146</v>
      </c>
      <c r="N86" s="18"/>
      <c r="O86" s="18"/>
      <c r="P86" s="18"/>
      <c r="Q86" s="18"/>
    </row>
    <row r="87" spans="7:17" hidden="1" x14ac:dyDescent="0.3">
      <c r="G87" s="16" t="s">
        <v>8</v>
      </c>
      <c r="H87" s="16" t="s">
        <v>18</v>
      </c>
      <c r="I87" s="16" t="s">
        <v>22</v>
      </c>
      <c r="J87" s="10" t="s">
        <v>33</v>
      </c>
      <c r="K87" s="17">
        <v>55</v>
      </c>
      <c r="L87" s="14" t="s">
        <v>81</v>
      </c>
      <c r="M87" s="9" t="s">
        <v>146</v>
      </c>
      <c r="N87" s="18"/>
      <c r="O87" s="18"/>
      <c r="P87" s="18"/>
      <c r="Q87" s="18"/>
    </row>
    <row r="88" spans="7:17" hidden="1" x14ac:dyDescent="0.3">
      <c r="G88" s="16" t="s">
        <v>8</v>
      </c>
      <c r="H88" s="16" t="s">
        <v>19</v>
      </c>
      <c r="I88" s="16" t="s">
        <v>23</v>
      </c>
      <c r="J88" s="10" t="s">
        <v>44</v>
      </c>
      <c r="K88" s="12">
        <v>13000</v>
      </c>
      <c r="L88" s="14"/>
      <c r="M88" s="9"/>
      <c r="N88" s="18"/>
      <c r="O88" s="18"/>
      <c r="P88" s="18"/>
      <c r="Q88" s="18"/>
    </row>
    <row r="89" spans="7:17" hidden="1" x14ac:dyDescent="0.3">
      <c r="G89" s="16" t="s">
        <v>8</v>
      </c>
      <c r="H89" s="16" t="s">
        <v>19</v>
      </c>
      <c r="I89" s="16" t="s">
        <v>23</v>
      </c>
      <c r="J89" s="10" t="s">
        <v>45</v>
      </c>
      <c r="K89" s="12">
        <v>1000</v>
      </c>
      <c r="L89" s="14"/>
      <c r="M89" s="9"/>
      <c r="N89" s="18"/>
      <c r="O89" s="18"/>
      <c r="P89" s="18"/>
      <c r="Q89" s="18"/>
    </row>
    <row r="90" spans="7:17" hidden="1" x14ac:dyDescent="0.3">
      <c r="G90" s="16" t="s">
        <v>8</v>
      </c>
      <c r="H90" s="16" t="s">
        <v>19</v>
      </c>
      <c r="I90" s="16" t="s">
        <v>24</v>
      </c>
      <c r="J90" s="10" t="s">
        <v>46</v>
      </c>
      <c r="K90" s="12">
        <v>1900</v>
      </c>
      <c r="L90" s="14"/>
      <c r="M90" s="9"/>
      <c r="N90" s="18"/>
      <c r="O90" s="18"/>
      <c r="P90" s="18"/>
      <c r="Q90" s="18"/>
    </row>
    <row r="91" spans="7:17" hidden="1" x14ac:dyDescent="0.3">
      <c r="G91" s="16" t="s">
        <v>8</v>
      </c>
      <c r="H91" s="16" t="s">
        <v>19</v>
      </c>
      <c r="I91" s="16" t="s">
        <v>24</v>
      </c>
      <c r="J91" s="10" t="s">
        <v>47</v>
      </c>
      <c r="K91" s="12">
        <v>300</v>
      </c>
      <c r="L91" s="14"/>
      <c r="M91" s="9"/>
      <c r="N91" s="18"/>
      <c r="O91" s="18"/>
      <c r="P91" s="18"/>
      <c r="Q91" s="18"/>
    </row>
    <row r="92" spans="7:17" hidden="1" x14ac:dyDescent="0.3">
      <c r="G92" s="16" t="s">
        <v>9</v>
      </c>
      <c r="H92" s="16" t="s">
        <v>18</v>
      </c>
      <c r="I92" s="16" t="s">
        <v>20</v>
      </c>
      <c r="J92" s="10" t="s">
        <v>25</v>
      </c>
      <c r="K92" s="17">
        <v>470</v>
      </c>
      <c r="L92" s="14" t="s">
        <v>85</v>
      </c>
      <c r="M92" s="9" t="s">
        <v>146</v>
      </c>
      <c r="N92" s="18"/>
      <c r="O92" s="18"/>
      <c r="P92" s="18"/>
      <c r="Q92" s="18"/>
    </row>
    <row r="93" spans="7:17" hidden="1" x14ac:dyDescent="0.3">
      <c r="G93" s="16" t="s">
        <v>9</v>
      </c>
      <c r="H93" s="16" t="s">
        <v>18</v>
      </c>
      <c r="I93" s="16" t="s">
        <v>20</v>
      </c>
      <c r="J93" s="10" t="s">
        <v>26</v>
      </c>
      <c r="K93" s="17">
        <v>350</v>
      </c>
      <c r="L93" s="14" t="s">
        <v>86</v>
      </c>
      <c r="M93" s="9" t="s">
        <v>146</v>
      </c>
      <c r="N93" s="18"/>
      <c r="O93" s="18"/>
      <c r="P93" s="18"/>
      <c r="Q93" s="18"/>
    </row>
    <row r="94" spans="7:17" hidden="1" x14ac:dyDescent="0.3">
      <c r="G94" s="16" t="s">
        <v>9</v>
      </c>
      <c r="H94" s="16" t="s">
        <v>18</v>
      </c>
      <c r="I94" s="16" t="s">
        <v>20</v>
      </c>
      <c r="J94" s="10" t="s">
        <v>27</v>
      </c>
      <c r="K94" s="17">
        <v>85</v>
      </c>
      <c r="L94" s="14" t="s">
        <v>86</v>
      </c>
      <c r="M94" s="9" t="s">
        <v>146</v>
      </c>
      <c r="N94" s="18"/>
      <c r="O94" s="18"/>
      <c r="P94" s="18"/>
      <c r="Q94" s="18"/>
    </row>
    <row r="95" spans="7:17" hidden="1" x14ac:dyDescent="0.3">
      <c r="G95" s="16" t="s">
        <v>9</v>
      </c>
      <c r="H95" s="16" t="s">
        <v>18</v>
      </c>
      <c r="I95" s="16" t="s">
        <v>20</v>
      </c>
      <c r="J95" s="10" t="s">
        <v>28</v>
      </c>
      <c r="K95" s="17">
        <v>385</v>
      </c>
      <c r="L95" s="14" t="s">
        <v>87</v>
      </c>
      <c r="M95" s="9" t="s">
        <v>146</v>
      </c>
      <c r="N95" s="18"/>
      <c r="O95" s="18"/>
      <c r="P95" s="18"/>
      <c r="Q95" s="18"/>
    </row>
    <row r="96" spans="7:17" hidden="1" x14ac:dyDescent="0.3">
      <c r="G96" s="16" t="s">
        <v>9</v>
      </c>
      <c r="H96" s="16" t="s">
        <v>18</v>
      </c>
      <c r="I96" s="16" t="s">
        <v>20</v>
      </c>
      <c r="J96" s="10" t="s">
        <v>29</v>
      </c>
      <c r="K96" s="17">
        <v>100</v>
      </c>
      <c r="L96" s="14" t="s">
        <v>88</v>
      </c>
      <c r="M96" s="9" t="s">
        <v>146</v>
      </c>
      <c r="N96" s="18"/>
      <c r="O96" s="18"/>
      <c r="P96" s="18"/>
      <c r="Q96" s="18"/>
    </row>
    <row r="97" spans="7:17" hidden="1" x14ac:dyDescent="0.3">
      <c r="G97" s="16" t="s">
        <v>9</v>
      </c>
      <c r="H97" s="16" t="s">
        <v>18</v>
      </c>
      <c r="I97" s="16" t="s">
        <v>20</v>
      </c>
      <c r="J97" s="10" t="s">
        <v>30</v>
      </c>
      <c r="K97" s="17">
        <v>270</v>
      </c>
      <c r="L97" s="14" t="s">
        <v>89</v>
      </c>
      <c r="M97" s="9" t="s">
        <v>146</v>
      </c>
      <c r="N97" s="18"/>
      <c r="O97" s="18"/>
      <c r="P97" s="18"/>
      <c r="Q97" s="18"/>
    </row>
    <row r="98" spans="7:17" hidden="1" x14ac:dyDescent="0.3">
      <c r="G98" s="16" t="s">
        <v>9</v>
      </c>
      <c r="H98" s="16" t="s">
        <v>18</v>
      </c>
      <c r="I98" s="16" t="s">
        <v>20</v>
      </c>
      <c r="J98" s="10" t="s">
        <v>31</v>
      </c>
      <c r="K98" s="17">
        <v>1650</v>
      </c>
      <c r="L98" s="14" t="s">
        <v>90</v>
      </c>
      <c r="M98" s="9" t="s">
        <v>146</v>
      </c>
      <c r="N98" s="18"/>
      <c r="O98" s="18"/>
      <c r="P98" s="18"/>
      <c r="Q98" s="18"/>
    </row>
    <row r="99" spans="7:17" hidden="1" x14ac:dyDescent="0.3">
      <c r="G99" s="16" t="s">
        <v>9</v>
      </c>
      <c r="H99" s="16" t="s">
        <v>18</v>
      </c>
      <c r="I99" s="16" t="s">
        <v>20</v>
      </c>
      <c r="J99" s="10" t="s">
        <v>32</v>
      </c>
      <c r="K99" s="17">
        <v>77</v>
      </c>
      <c r="L99" s="14" t="s">
        <v>85</v>
      </c>
      <c r="M99" s="9" t="s">
        <v>146</v>
      </c>
      <c r="N99" s="18"/>
      <c r="O99" s="18"/>
      <c r="P99" s="18"/>
      <c r="Q99" s="18"/>
    </row>
    <row r="100" spans="7:17" hidden="1" x14ac:dyDescent="0.3">
      <c r="G100" s="16" t="s">
        <v>9</v>
      </c>
      <c r="H100" s="16" t="s">
        <v>18</v>
      </c>
      <c r="I100" s="16" t="s">
        <v>20</v>
      </c>
      <c r="J100" s="10" t="s">
        <v>33</v>
      </c>
      <c r="K100" s="17">
        <v>450</v>
      </c>
      <c r="L100" s="14" t="s">
        <v>91</v>
      </c>
      <c r="M100" s="9" t="s">
        <v>146</v>
      </c>
      <c r="N100" s="18"/>
      <c r="O100" s="18"/>
      <c r="P100" s="18"/>
      <c r="Q100" s="18"/>
    </row>
    <row r="101" spans="7:17" hidden="1" x14ac:dyDescent="0.3">
      <c r="G101" s="16" t="s">
        <v>9</v>
      </c>
      <c r="H101" s="16" t="s">
        <v>18</v>
      </c>
      <c r="I101" s="16" t="s">
        <v>21</v>
      </c>
      <c r="J101" s="10" t="s">
        <v>34</v>
      </c>
      <c r="K101" s="17">
        <v>1210</v>
      </c>
      <c r="L101" s="14" t="s">
        <v>92</v>
      </c>
      <c r="M101" s="9" t="s">
        <v>146</v>
      </c>
      <c r="N101" s="18"/>
      <c r="O101" s="18"/>
      <c r="P101" s="18"/>
      <c r="Q101" s="18"/>
    </row>
    <row r="102" spans="7:17" hidden="1" x14ac:dyDescent="0.3">
      <c r="G102" s="16" t="s">
        <v>9</v>
      </c>
      <c r="H102" s="16" t="s">
        <v>18</v>
      </c>
      <c r="I102" s="16" t="s">
        <v>21</v>
      </c>
      <c r="J102" s="10" t="s">
        <v>35</v>
      </c>
      <c r="K102" s="17">
        <v>2000</v>
      </c>
      <c r="L102" s="14" t="s">
        <v>88</v>
      </c>
      <c r="M102" s="9" t="s">
        <v>146</v>
      </c>
      <c r="N102" s="18"/>
      <c r="O102" s="18"/>
      <c r="P102" s="18"/>
      <c r="Q102" s="18"/>
    </row>
    <row r="103" spans="7:17" hidden="1" x14ac:dyDescent="0.3">
      <c r="G103" s="16" t="s">
        <v>9</v>
      </c>
      <c r="H103" s="16" t="s">
        <v>18</v>
      </c>
      <c r="I103" s="16" t="s">
        <v>21</v>
      </c>
      <c r="J103" s="10" t="s">
        <v>36</v>
      </c>
      <c r="K103" s="17">
        <v>500</v>
      </c>
      <c r="L103" s="14" t="s">
        <v>89</v>
      </c>
      <c r="M103" s="9" t="s">
        <v>146</v>
      </c>
      <c r="N103" s="18"/>
      <c r="O103" s="18"/>
      <c r="P103" s="18"/>
      <c r="Q103" s="18"/>
    </row>
    <row r="104" spans="7:17" hidden="1" x14ac:dyDescent="0.3">
      <c r="G104" s="16" t="s">
        <v>9</v>
      </c>
      <c r="H104" s="16" t="s">
        <v>18</v>
      </c>
      <c r="I104" s="16" t="s">
        <v>22</v>
      </c>
      <c r="J104" s="10" t="s">
        <v>25</v>
      </c>
      <c r="K104" s="17">
        <v>100</v>
      </c>
      <c r="L104" s="14" t="s">
        <v>90</v>
      </c>
      <c r="M104" s="9" t="s">
        <v>146</v>
      </c>
      <c r="N104" s="18"/>
      <c r="O104" s="18"/>
      <c r="P104" s="18"/>
      <c r="Q104" s="18"/>
    </row>
    <row r="105" spans="7:17" hidden="1" x14ac:dyDescent="0.3">
      <c r="G105" s="16" t="s">
        <v>9</v>
      </c>
      <c r="H105" s="16" t="s">
        <v>18</v>
      </c>
      <c r="I105" s="16" t="s">
        <v>22</v>
      </c>
      <c r="J105" s="10" t="s">
        <v>37</v>
      </c>
      <c r="K105" s="17">
        <v>352</v>
      </c>
      <c r="L105" s="14" t="s">
        <v>85</v>
      </c>
      <c r="M105" s="9" t="s">
        <v>146</v>
      </c>
      <c r="N105" s="18"/>
      <c r="O105" s="18"/>
      <c r="P105" s="18"/>
      <c r="Q105" s="18"/>
    </row>
    <row r="106" spans="7:17" hidden="1" x14ac:dyDescent="0.3">
      <c r="G106" s="16" t="s">
        <v>9</v>
      </c>
      <c r="H106" s="16" t="s">
        <v>18</v>
      </c>
      <c r="I106" s="16" t="s">
        <v>22</v>
      </c>
      <c r="J106" s="10" t="s">
        <v>38</v>
      </c>
      <c r="K106" s="17">
        <v>100</v>
      </c>
      <c r="L106" s="14" t="s">
        <v>87</v>
      </c>
      <c r="M106" s="9" t="s">
        <v>146</v>
      </c>
      <c r="N106" s="18"/>
      <c r="O106" s="18"/>
      <c r="P106" s="18"/>
      <c r="Q106" s="18"/>
    </row>
    <row r="107" spans="7:17" hidden="1" x14ac:dyDescent="0.3">
      <c r="G107" s="16" t="s">
        <v>9</v>
      </c>
      <c r="H107" s="16" t="s">
        <v>18</v>
      </c>
      <c r="I107" s="16" t="s">
        <v>22</v>
      </c>
      <c r="J107" s="10" t="s">
        <v>39</v>
      </c>
      <c r="K107" s="17">
        <v>200</v>
      </c>
      <c r="L107" s="14" t="s">
        <v>88</v>
      </c>
      <c r="M107" s="9" t="s">
        <v>146</v>
      </c>
      <c r="N107" s="18"/>
      <c r="O107" s="18"/>
      <c r="P107" s="18"/>
      <c r="Q107" s="18"/>
    </row>
    <row r="108" spans="7:17" hidden="1" x14ac:dyDescent="0.3">
      <c r="G108" s="16" t="s">
        <v>9</v>
      </c>
      <c r="H108" s="16" t="s">
        <v>18</v>
      </c>
      <c r="I108" s="16" t="s">
        <v>22</v>
      </c>
      <c r="J108" s="10" t="s">
        <v>40</v>
      </c>
      <c r="K108" s="17">
        <v>150</v>
      </c>
      <c r="L108" s="14" t="s">
        <v>89</v>
      </c>
      <c r="M108" s="9" t="s">
        <v>146</v>
      </c>
      <c r="N108" s="18"/>
      <c r="O108" s="18"/>
      <c r="P108" s="18"/>
      <c r="Q108" s="18"/>
    </row>
    <row r="109" spans="7:17" hidden="1" x14ac:dyDescent="0.3">
      <c r="G109" s="16" t="s">
        <v>9</v>
      </c>
      <c r="H109" s="16" t="s">
        <v>18</v>
      </c>
      <c r="I109" s="16" t="s">
        <v>22</v>
      </c>
      <c r="J109" s="10" t="s">
        <v>41</v>
      </c>
      <c r="K109" s="17">
        <v>960</v>
      </c>
      <c r="L109" s="14" t="s">
        <v>90</v>
      </c>
      <c r="M109" s="9" t="s">
        <v>146</v>
      </c>
      <c r="N109" s="18"/>
      <c r="O109" s="18"/>
      <c r="P109" s="18"/>
      <c r="Q109" s="18"/>
    </row>
    <row r="110" spans="7:17" hidden="1" x14ac:dyDescent="0.3">
      <c r="G110" s="16" t="s">
        <v>9</v>
      </c>
      <c r="H110" s="16" t="s">
        <v>18</v>
      </c>
      <c r="I110" s="16" t="s">
        <v>22</v>
      </c>
      <c r="J110" s="10" t="s">
        <v>42</v>
      </c>
      <c r="K110" s="17">
        <v>100</v>
      </c>
      <c r="L110" s="14" t="s">
        <v>85</v>
      </c>
      <c r="M110" s="9" t="s">
        <v>146</v>
      </c>
      <c r="N110" s="18"/>
      <c r="O110" s="18"/>
      <c r="P110" s="18"/>
      <c r="Q110" s="18"/>
    </row>
    <row r="111" spans="7:17" hidden="1" x14ac:dyDescent="0.3">
      <c r="G111" s="16" t="s">
        <v>9</v>
      </c>
      <c r="H111" s="16" t="s">
        <v>18</v>
      </c>
      <c r="I111" s="16" t="s">
        <v>22</v>
      </c>
      <c r="J111" s="10" t="s">
        <v>43</v>
      </c>
      <c r="K111" s="17">
        <v>30</v>
      </c>
      <c r="L111" s="14" t="s">
        <v>91</v>
      </c>
      <c r="M111" s="9" t="s">
        <v>146</v>
      </c>
      <c r="N111" s="18"/>
      <c r="O111" s="18"/>
      <c r="P111" s="18"/>
      <c r="Q111" s="18"/>
    </row>
    <row r="112" spans="7:17" hidden="1" x14ac:dyDescent="0.3">
      <c r="G112" s="16" t="s">
        <v>9</v>
      </c>
      <c r="H112" s="16" t="s">
        <v>18</v>
      </c>
      <c r="I112" s="16" t="s">
        <v>22</v>
      </c>
      <c r="J112" s="10" t="s">
        <v>33</v>
      </c>
      <c r="K112" s="17">
        <v>50</v>
      </c>
      <c r="L112" s="14" t="s">
        <v>92</v>
      </c>
      <c r="M112" s="9" t="s">
        <v>146</v>
      </c>
      <c r="N112" s="18"/>
      <c r="O112" s="18"/>
      <c r="P112" s="18"/>
      <c r="Q112" s="18"/>
    </row>
    <row r="113" spans="7:17" hidden="1" x14ac:dyDescent="0.3">
      <c r="G113" s="16" t="s">
        <v>9</v>
      </c>
      <c r="H113" s="16" t="s">
        <v>19</v>
      </c>
      <c r="I113" s="16" t="s">
        <v>23</v>
      </c>
      <c r="J113" s="10" t="s">
        <v>44</v>
      </c>
      <c r="K113" s="12">
        <v>14000</v>
      </c>
      <c r="L113" s="14"/>
      <c r="M113" s="9"/>
      <c r="N113" s="18"/>
      <c r="O113" s="18"/>
      <c r="P113" s="18"/>
      <c r="Q113" s="18"/>
    </row>
    <row r="114" spans="7:17" hidden="1" x14ac:dyDescent="0.3">
      <c r="G114" s="16" t="s">
        <v>9</v>
      </c>
      <c r="H114" s="16" t="s">
        <v>19</v>
      </c>
      <c r="I114" s="16" t="s">
        <v>23</v>
      </c>
      <c r="J114" s="10" t="s">
        <v>45</v>
      </c>
      <c r="K114" s="12">
        <v>1500</v>
      </c>
      <c r="L114" s="14"/>
      <c r="M114" s="9"/>
      <c r="N114" s="18"/>
      <c r="O114" s="18"/>
      <c r="P114" s="18"/>
      <c r="Q114" s="18"/>
    </row>
    <row r="115" spans="7:17" hidden="1" x14ac:dyDescent="0.3">
      <c r="G115" s="16" t="s">
        <v>9</v>
      </c>
      <c r="H115" s="16" t="s">
        <v>19</v>
      </c>
      <c r="I115" s="16" t="s">
        <v>24</v>
      </c>
      <c r="J115" s="10" t="s">
        <v>46</v>
      </c>
      <c r="K115" s="12">
        <v>1700</v>
      </c>
      <c r="L115" s="14"/>
      <c r="M115" s="9"/>
      <c r="N115" s="18"/>
      <c r="O115" s="18"/>
      <c r="P115" s="18"/>
      <c r="Q115" s="18"/>
    </row>
    <row r="116" spans="7:17" hidden="1" x14ac:dyDescent="0.3">
      <c r="G116" s="16" t="s">
        <v>9</v>
      </c>
      <c r="H116" s="16" t="s">
        <v>19</v>
      </c>
      <c r="I116" s="16" t="s">
        <v>24</v>
      </c>
      <c r="J116" s="10" t="s">
        <v>47</v>
      </c>
      <c r="K116" s="12">
        <v>400</v>
      </c>
      <c r="L116" s="14"/>
      <c r="M116" s="9"/>
      <c r="N116" s="18"/>
      <c r="O116" s="18"/>
      <c r="P116" s="18"/>
      <c r="Q116" s="18"/>
    </row>
    <row r="117" spans="7:17" hidden="1" x14ac:dyDescent="0.3">
      <c r="G117" s="16" t="s">
        <v>10</v>
      </c>
      <c r="H117" s="16" t="s">
        <v>18</v>
      </c>
      <c r="I117" s="16" t="s">
        <v>20</v>
      </c>
      <c r="J117" s="10" t="s">
        <v>25</v>
      </c>
      <c r="K117" s="17">
        <v>470</v>
      </c>
      <c r="L117" s="14" t="s">
        <v>93</v>
      </c>
      <c r="M117" s="9" t="s">
        <v>146</v>
      </c>
      <c r="N117" s="18"/>
      <c r="O117" s="18"/>
      <c r="P117" s="18"/>
      <c r="Q117" s="18"/>
    </row>
    <row r="118" spans="7:17" hidden="1" x14ac:dyDescent="0.3">
      <c r="G118" s="16" t="s">
        <v>10</v>
      </c>
      <c r="H118" s="16" t="s">
        <v>18</v>
      </c>
      <c r="I118" s="16" t="s">
        <v>20</v>
      </c>
      <c r="J118" s="10" t="s">
        <v>26</v>
      </c>
      <c r="K118" s="17">
        <v>350</v>
      </c>
      <c r="L118" s="14" t="s">
        <v>95</v>
      </c>
      <c r="M118" s="9" t="s">
        <v>146</v>
      </c>
      <c r="N118" s="18"/>
      <c r="O118" s="18"/>
      <c r="P118" s="18"/>
      <c r="Q118" s="18"/>
    </row>
    <row r="119" spans="7:17" hidden="1" x14ac:dyDescent="0.3">
      <c r="G119" s="16" t="s">
        <v>10</v>
      </c>
      <c r="H119" s="16" t="s">
        <v>18</v>
      </c>
      <c r="I119" s="16" t="s">
        <v>20</v>
      </c>
      <c r="J119" s="10" t="s">
        <v>27</v>
      </c>
      <c r="K119" s="17">
        <v>85</v>
      </c>
      <c r="L119" s="14" t="s">
        <v>94</v>
      </c>
      <c r="M119" s="9" t="s">
        <v>146</v>
      </c>
      <c r="N119" s="18"/>
      <c r="O119" s="18"/>
      <c r="P119" s="18"/>
      <c r="Q119" s="18"/>
    </row>
    <row r="120" spans="7:17" hidden="1" x14ac:dyDescent="0.3">
      <c r="G120" s="16" t="s">
        <v>10</v>
      </c>
      <c r="H120" s="16" t="s">
        <v>18</v>
      </c>
      <c r="I120" s="16" t="s">
        <v>20</v>
      </c>
      <c r="J120" s="10" t="s">
        <v>28</v>
      </c>
      <c r="K120" s="17">
        <v>385</v>
      </c>
      <c r="L120" s="14" t="s">
        <v>96</v>
      </c>
      <c r="M120" s="9" t="s">
        <v>147</v>
      </c>
      <c r="N120" s="18"/>
      <c r="O120" s="18"/>
      <c r="P120" s="18"/>
      <c r="Q120" s="18"/>
    </row>
    <row r="121" spans="7:17" hidden="1" x14ac:dyDescent="0.3">
      <c r="G121" s="16" t="s">
        <v>10</v>
      </c>
      <c r="H121" s="16" t="s">
        <v>18</v>
      </c>
      <c r="I121" s="16" t="s">
        <v>20</v>
      </c>
      <c r="J121" s="10" t="s">
        <v>29</v>
      </c>
      <c r="K121" s="17">
        <v>100</v>
      </c>
      <c r="L121" s="14" t="s">
        <v>97</v>
      </c>
      <c r="M121" s="9" t="s">
        <v>146</v>
      </c>
      <c r="N121" s="18"/>
      <c r="O121" s="18"/>
      <c r="P121" s="18"/>
      <c r="Q121" s="18"/>
    </row>
    <row r="122" spans="7:17" hidden="1" x14ac:dyDescent="0.3">
      <c r="G122" s="16" t="s">
        <v>10</v>
      </c>
      <c r="H122" s="16" t="s">
        <v>18</v>
      </c>
      <c r="I122" s="16" t="s">
        <v>20</v>
      </c>
      <c r="J122" s="10" t="s">
        <v>30</v>
      </c>
      <c r="K122" s="17">
        <v>270</v>
      </c>
      <c r="L122" s="14" t="s">
        <v>98</v>
      </c>
      <c r="M122" s="9" t="s">
        <v>146</v>
      </c>
      <c r="N122" s="18"/>
      <c r="O122" s="18"/>
      <c r="P122" s="18"/>
      <c r="Q122" s="18"/>
    </row>
    <row r="123" spans="7:17" hidden="1" x14ac:dyDescent="0.3">
      <c r="G123" s="16" t="s">
        <v>10</v>
      </c>
      <c r="H123" s="16" t="s">
        <v>18</v>
      </c>
      <c r="I123" s="16" t="s">
        <v>20</v>
      </c>
      <c r="J123" s="10" t="s">
        <v>31</v>
      </c>
      <c r="K123" s="17">
        <v>1650</v>
      </c>
      <c r="L123" s="14" t="s">
        <v>99</v>
      </c>
      <c r="M123" s="9" t="s">
        <v>146</v>
      </c>
      <c r="N123" s="18"/>
      <c r="O123" s="18"/>
      <c r="P123" s="18"/>
      <c r="Q123" s="18"/>
    </row>
    <row r="124" spans="7:17" hidden="1" x14ac:dyDescent="0.3">
      <c r="G124" s="16" t="s">
        <v>10</v>
      </c>
      <c r="H124" s="16" t="s">
        <v>18</v>
      </c>
      <c r="I124" s="16" t="s">
        <v>20</v>
      </c>
      <c r="J124" s="10" t="s">
        <v>32</v>
      </c>
      <c r="K124" s="17">
        <v>77</v>
      </c>
      <c r="L124" s="14" t="s">
        <v>93</v>
      </c>
      <c r="M124" s="9" t="s">
        <v>146</v>
      </c>
      <c r="N124" s="18"/>
      <c r="O124" s="18"/>
      <c r="P124" s="18"/>
      <c r="Q124" s="18"/>
    </row>
    <row r="125" spans="7:17" hidden="1" x14ac:dyDescent="0.3">
      <c r="G125" s="16" t="s">
        <v>10</v>
      </c>
      <c r="H125" s="16" t="s">
        <v>18</v>
      </c>
      <c r="I125" s="16" t="s">
        <v>20</v>
      </c>
      <c r="J125" s="10" t="s">
        <v>33</v>
      </c>
      <c r="K125" s="17">
        <v>450</v>
      </c>
      <c r="L125" s="14" t="s">
        <v>100</v>
      </c>
      <c r="M125" s="9" t="s">
        <v>146</v>
      </c>
      <c r="N125" s="18"/>
      <c r="O125" s="18"/>
      <c r="P125" s="18"/>
      <c r="Q125" s="18"/>
    </row>
    <row r="126" spans="7:17" hidden="1" x14ac:dyDescent="0.3">
      <c r="G126" s="16" t="s">
        <v>10</v>
      </c>
      <c r="H126" s="16" t="s">
        <v>18</v>
      </c>
      <c r="I126" s="16" t="s">
        <v>21</v>
      </c>
      <c r="J126" s="10" t="s">
        <v>34</v>
      </c>
      <c r="K126" s="17">
        <v>1210</v>
      </c>
      <c r="L126" s="14" t="s">
        <v>95</v>
      </c>
      <c r="M126" s="9" t="s">
        <v>146</v>
      </c>
      <c r="N126" s="18"/>
      <c r="O126" s="18"/>
      <c r="P126" s="18"/>
      <c r="Q126" s="18"/>
    </row>
    <row r="127" spans="7:17" hidden="1" x14ac:dyDescent="0.3">
      <c r="G127" s="16" t="s">
        <v>10</v>
      </c>
      <c r="H127" s="16" t="s">
        <v>18</v>
      </c>
      <c r="I127" s="16" t="s">
        <v>21</v>
      </c>
      <c r="J127" s="10" t="s">
        <v>35</v>
      </c>
      <c r="K127" s="17">
        <v>2000</v>
      </c>
      <c r="L127" s="14" t="s">
        <v>97</v>
      </c>
      <c r="M127" s="9" t="s">
        <v>146</v>
      </c>
      <c r="N127" s="18"/>
      <c r="O127" s="18"/>
      <c r="P127" s="18"/>
      <c r="Q127" s="18"/>
    </row>
    <row r="128" spans="7:17" hidden="1" x14ac:dyDescent="0.3">
      <c r="G128" s="16" t="s">
        <v>10</v>
      </c>
      <c r="H128" s="16" t="s">
        <v>18</v>
      </c>
      <c r="I128" s="16" t="s">
        <v>21</v>
      </c>
      <c r="J128" s="10" t="s">
        <v>36</v>
      </c>
      <c r="K128" s="17">
        <v>500</v>
      </c>
      <c r="L128" s="14" t="s">
        <v>98</v>
      </c>
      <c r="M128" s="9" t="s">
        <v>146</v>
      </c>
      <c r="N128" s="18"/>
      <c r="O128" s="18"/>
      <c r="P128" s="18"/>
      <c r="Q128" s="18"/>
    </row>
    <row r="129" spans="7:17" hidden="1" x14ac:dyDescent="0.3">
      <c r="G129" s="16" t="s">
        <v>10</v>
      </c>
      <c r="H129" s="16" t="s">
        <v>18</v>
      </c>
      <c r="I129" s="16" t="s">
        <v>22</v>
      </c>
      <c r="J129" s="10" t="s">
        <v>25</v>
      </c>
      <c r="K129" s="17">
        <v>100</v>
      </c>
      <c r="L129" s="14" t="s">
        <v>99</v>
      </c>
      <c r="M129" s="9" t="s">
        <v>146</v>
      </c>
      <c r="N129" s="18"/>
      <c r="O129" s="18"/>
      <c r="P129" s="18"/>
      <c r="Q129" s="18"/>
    </row>
    <row r="130" spans="7:17" hidden="1" x14ac:dyDescent="0.3">
      <c r="G130" s="16" t="s">
        <v>10</v>
      </c>
      <c r="H130" s="16" t="s">
        <v>18</v>
      </c>
      <c r="I130" s="16" t="s">
        <v>22</v>
      </c>
      <c r="J130" s="10" t="s">
        <v>37</v>
      </c>
      <c r="K130" s="17">
        <v>352</v>
      </c>
      <c r="L130" s="14" t="s">
        <v>93</v>
      </c>
      <c r="M130" s="9" t="s">
        <v>146</v>
      </c>
      <c r="N130" s="18"/>
      <c r="O130" s="18"/>
      <c r="P130" s="18"/>
      <c r="Q130" s="18"/>
    </row>
    <row r="131" spans="7:17" hidden="1" x14ac:dyDescent="0.3">
      <c r="G131" s="16" t="s">
        <v>10</v>
      </c>
      <c r="H131" s="16" t="s">
        <v>18</v>
      </c>
      <c r="I131" s="16" t="s">
        <v>22</v>
      </c>
      <c r="J131" s="10" t="s">
        <v>38</v>
      </c>
      <c r="K131" s="17">
        <v>100</v>
      </c>
      <c r="L131" s="14" t="s">
        <v>96</v>
      </c>
      <c r="M131" s="9" t="s">
        <v>148</v>
      </c>
      <c r="N131" s="18"/>
      <c r="O131" s="18"/>
      <c r="P131" s="18"/>
      <c r="Q131" s="18"/>
    </row>
    <row r="132" spans="7:17" hidden="1" x14ac:dyDescent="0.3">
      <c r="G132" s="16" t="s">
        <v>10</v>
      </c>
      <c r="H132" s="16" t="s">
        <v>18</v>
      </c>
      <c r="I132" s="16" t="s">
        <v>22</v>
      </c>
      <c r="J132" s="10" t="s">
        <v>39</v>
      </c>
      <c r="K132" s="17">
        <v>200</v>
      </c>
      <c r="L132" s="14" t="s">
        <v>97</v>
      </c>
      <c r="M132" s="9" t="s">
        <v>146</v>
      </c>
      <c r="N132" s="18"/>
      <c r="O132" s="18"/>
      <c r="P132" s="18"/>
      <c r="Q132" s="18"/>
    </row>
    <row r="133" spans="7:17" hidden="1" x14ac:dyDescent="0.3">
      <c r="G133" s="16" t="s">
        <v>10</v>
      </c>
      <c r="H133" s="16" t="s">
        <v>18</v>
      </c>
      <c r="I133" s="16" t="s">
        <v>22</v>
      </c>
      <c r="J133" s="10" t="s">
        <v>40</v>
      </c>
      <c r="K133" s="17">
        <v>150</v>
      </c>
      <c r="L133" s="14" t="s">
        <v>98</v>
      </c>
      <c r="M133" s="9" t="s">
        <v>146</v>
      </c>
      <c r="N133" s="18"/>
      <c r="O133" s="18"/>
      <c r="P133" s="18"/>
      <c r="Q133" s="18"/>
    </row>
    <row r="134" spans="7:17" hidden="1" x14ac:dyDescent="0.3">
      <c r="G134" s="16" t="s">
        <v>10</v>
      </c>
      <c r="H134" s="16" t="s">
        <v>18</v>
      </c>
      <c r="I134" s="16" t="s">
        <v>22</v>
      </c>
      <c r="J134" s="10" t="s">
        <v>41</v>
      </c>
      <c r="K134" s="17">
        <v>960</v>
      </c>
      <c r="L134" s="14" t="s">
        <v>99</v>
      </c>
      <c r="M134" s="9" t="s">
        <v>146</v>
      </c>
      <c r="N134" s="18"/>
      <c r="O134" s="18"/>
      <c r="P134" s="18"/>
      <c r="Q134" s="18"/>
    </row>
    <row r="135" spans="7:17" hidden="1" x14ac:dyDescent="0.3">
      <c r="G135" s="16" t="s">
        <v>10</v>
      </c>
      <c r="H135" s="16" t="s">
        <v>18</v>
      </c>
      <c r="I135" s="16" t="s">
        <v>22</v>
      </c>
      <c r="J135" s="10" t="s">
        <v>42</v>
      </c>
      <c r="K135" s="17">
        <v>100</v>
      </c>
      <c r="L135" s="14" t="s">
        <v>93</v>
      </c>
      <c r="M135" s="9" t="s">
        <v>146</v>
      </c>
      <c r="N135" s="18"/>
      <c r="O135" s="18"/>
      <c r="P135" s="18"/>
      <c r="Q135" s="18"/>
    </row>
    <row r="136" spans="7:17" hidden="1" x14ac:dyDescent="0.3">
      <c r="G136" s="16" t="s">
        <v>10</v>
      </c>
      <c r="H136" s="16" t="s">
        <v>18</v>
      </c>
      <c r="I136" s="16" t="s">
        <v>22</v>
      </c>
      <c r="J136" s="10" t="s">
        <v>43</v>
      </c>
      <c r="K136" s="17">
        <v>30</v>
      </c>
      <c r="L136" s="14" t="s">
        <v>100</v>
      </c>
      <c r="M136" s="9" t="s">
        <v>146</v>
      </c>
      <c r="N136" s="18"/>
      <c r="O136" s="18"/>
      <c r="P136" s="18"/>
      <c r="Q136" s="18"/>
    </row>
    <row r="137" spans="7:17" hidden="1" x14ac:dyDescent="0.3">
      <c r="G137" s="16" t="s">
        <v>10</v>
      </c>
      <c r="H137" s="16" t="s">
        <v>18</v>
      </c>
      <c r="I137" s="16" t="s">
        <v>22</v>
      </c>
      <c r="J137" s="10" t="s">
        <v>33</v>
      </c>
      <c r="K137" s="17">
        <v>50</v>
      </c>
      <c r="L137" s="14" t="s">
        <v>95</v>
      </c>
      <c r="M137" s="9" t="s">
        <v>146</v>
      </c>
      <c r="N137" s="18"/>
      <c r="O137" s="18"/>
      <c r="P137" s="18"/>
      <c r="Q137" s="18"/>
    </row>
    <row r="138" spans="7:17" hidden="1" x14ac:dyDescent="0.3">
      <c r="G138" s="16" t="s">
        <v>10</v>
      </c>
      <c r="H138" s="16" t="s">
        <v>19</v>
      </c>
      <c r="I138" s="16" t="s">
        <v>23</v>
      </c>
      <c r="J138" s="10" t="s">
        <v>44</v>
      </c>
      <c r="K138" s="12">
        <v>14000</v>
      </c>
      <c r="L138" s="14"/>
      <c r="M138" s="9"/>
      <c r="N138" s="18"/>
      <c r="O138" s="18"/>
      <c r="P138" s="18"/>
      <c r="Q138" s="18"/>
    </row>
    <row r="139" spans="7:17" hidden="1" x14ac:dyDescent="0.3">
      <c r="G139" s="16" t="s">
        <v>10</v>
      </c>
      <c r="H139" s="16" t="s">
        <v>19</v>
      </c>
      <c r="I139" s="16" t="s">
        <v>23</v>
      </c>
      <c r="J139" s="10" t="s">
        <v>45</v>
      </c>
      <c r="K139" s="12">
        <v>1500</v>
      </c>
      <c r="L139" s="14"/>
      <c r="M139" s="9"/>
      <c r="N139" s="18"/>
      <c r="O139" s="18"/>
      <c r="P139" s="18"/>
      <c r="Q139" s="18"/>
    </row>
    <row r="140" spans="7:17" hidden="1" x14ac:dyDescent="0.3">
      <c r="G140" s="16" t="s">
        <v>10</v>
      </c>
      <c r="H140" s="16" t="s">
        <v>19</v>
      </c>
      <c r="I140" s="16" t="s">
        <v>24</v>
      </c>
      <c r="J140" s="10" t="s">
        <v>46</v>
      </c>
      <c r="K140" s="12">
        <v>1700</v>
      </c>
      <c r="L140" s="14"/>
      <c r="M140" s="9"/>
      <c r="N140" s="18"/>
      <c r="O140" s="18"/>
      <c r="P140" s="18"/>
      <c r="Q140" s="18"/>
    </row>
    <row r="141" spans="7:17" hidden="1" x14ac:dyDescent="0.3">
      <c r="G141" s="16" t="s">
        <v>10</v>
      </c>
      <c r="H141" s="16" t="s">
        <v>19</v>
      </c>
      <c r="I141" s="16" t="s">
        <v>24</v>
      </c>
      <c r="J141" s="10" t="s">
        <v>47</v>
      </c>
      <c r="K141" s="12">
        <v>400</v>
      </c>
      <c r="L141" s="14"/>
      <c r="M141" s="9"/>
      <c r="N141" s="18"/>
      <c r="O141" s="18"/>
      <c r="P141" s="18"/>
      <c r="Q141" s="18"/>
    </row>
    <row r="142" spans="7:17" x14ac:dyDescent="0.3">
      <c r="G142" s="7" t="s">
        <v>11</v>
      </c>
      <c r="H142" s="7" t="s">
        <v>18</v>
      </c>
      <c r="I142" s="7" t="s">
        <v>20</v>
      </c>
      <c r="L142" s="7"/>
      <c r="N142" s="18"/>
      <c r="O142" s="18"/>
      <c r="P142" s="18"/>
      <c r="Q142" s="18"/>
    </row>
    <row r="143" spans="7:17" x14ac:dyDescent="0.3">
      <c r="G143" s="7" t="s">
        <v>11</v>
      </c>
      <c r="H143" s="7" t="s">
        <v>18</v>
      </c>
      <c r="I143" s="7" t="s">
        <v>20</v>
      </c>
      <c r="L143" s="7"/>
      <c r="N143" s="18"/>
      <c r="O143" s="18"/>
      <c r="P143" s="18"/>
      <c r="Q143" s="18"/>
    </row>
    <row r="144" spans="7:17" x14ac:dyDescent="0.3">
      <c r="G144" s="7" t="s">
        <v>11</v>
      </c>
      <c r="H144" s="7" t="s">
        <v>18</v>
      </c>
      <c r="I144" s="7" t="s">
        <v>20</v>
      </c>
      <c r="L144" s="7"/>
      <c r="N144" s="18"/>
      <c r="O144" s="18"/>
      <c r="P144" s="18"/>
      <c r="Q144" s="18"/>
    </row>
    <row r="145" spans="7:17" x14ac:dyDescent="0.3">
      <c r="G145" s="7" t="s">
        <v>11</v>
      </c>
      <c r="H145" s="7" t="s">
        <v>18</v>
      </c>
      <c r="I145" s="7" t="s">
        <v>20</v>
      </c>
      <c r="L145" s="7"/>
      <c r="N145" s="18"/>
      <c r="O145" s="18"/>
      <c r="P145" s="18"/>
      <c r="Q145" s="18"/>
    </row>
    <row r="146" spans="7:17" x14ac:dyDescent="0.3">
      <c r="G146" s="7" t="s">
        <v>11</v>
      </c>
      <c r="H146" s="7" t="s">
        <v>18</v>
      </c>
      <c r="I146" s="7" t="s">
        <v>20</v>
      </c>
      <c r="L146" s="7"/>
      <c r="N146" s="18"/>
      <c r="O146" s="18"/>
      <c r="P146" s="18"/>
      <c r="Q146" s="18"/>
    </row>
    <row r="147" spans="7:17" x14ac:dyDescent="0.3">
      <c r="G147" s="7" t="s">
        <v>11</v>
      </c>
      <c r="H147" s="7" t="s">
        <v>18</v>
      </c>
      <c r="I147" s="7" t="s">
        <v>20</v>
      </c>
      <c r="L147" s="7"/>
      <c r="N147" s="18"/>
      <c r="O147" s="18"/>
      <c r="P147" s="18"/>
      <c r="Q147" s="18"/>
    </row>
    <row r="148" spans="7:17" x14ac:dyDescent="0.3">
      <c r="G148" s="7" t="s">
        <v>11</v>
      </c>
      <c r="H148" s="7" t="s">
        <v>18</v>
      </c>
      <c r="I148" s="7" t="s">
        <v>20</v>
      </c>
      <c r="L148" s="7"/>
      <c r="N148" s="18"/>
      <c r="O148" s="18"/>
      <c r="P148" s="18"/>
      <c r="Q148" s="18"/>
    </row>
    <row r="149" spans="7:17" ht="18" x14ac:dyDescent="0.35">
      <c r="G149" s="7" t="s">
        <v>11</v>
      </c>
      <c r="H149" s="7" t="s">
        <v>18</v>
      </c>
      <c r="I149" s="21"/>
      <c r="J149" s="22"/>
      <c r="K149" s="20"/>
      <c r="L149" s="20"/>
      <c r="M149" s="21"/>
      <c r="N149" s="22"/>
      <c r="O149" s="18"/>
      <c r="P149" s="18"/>
      <c r="Q149" s="18"/>
    </row>
    <row r="150" spans="7:17" ht="18" x14ac:dyDescent="0.35">
      <c r="G150" s="7" t="s">
        <v>11</v>
      </c>
      <c r="H150" s="7" t="s">
        <v>18</v>
      </c>
      <c r="I150" s="23"/>
      <c r="J150" s="22"/>
      <c r="K150" s="20"/>
      <c r="L150" s="20"/>
      <c r="M150" s="19"/>
      <c r="N150" s="18"/>
      <c r="O150" s="18"/>
      <c r="P150" s="18"/>
      <c r="Q150" s="18"/>
    </row>
    <row r="151" spans="7:17" ht="18" x14ac:dyDescent="0.35">
      <c r="G151" s="7" t="s">
        <v>11</v>
      </c>
      <c r="H151" s="7" t="s">
        <v>18</v>
      </c>
      <c r="I151" s="23"/>
      <c r="J151" s="22"/>
      <c r="K151" s="20"/>
      <c r="L151" s="20"/>
      <c r="M151" s="19"/>
      <c r="N151" s="18"/>
      <c r="O151" s="18"/>
      <c r="P151" s="18"/>
      <c r="Q151" s="18"/>
    </row>
    <row r="152" spans="7:17" ht="18" x14ac:dyDescent="0.35">
      <c r="G152" s="7" t="s">
        <v>11</v>
      </c>
      <c r="H152" s="7" t="s">
        <v>18</v>
      </c>
      <c r="I152" s="23" t="s">
        <v>179</v>
      </c>
      <c r="J152" s="22"/>
      <c r="K152" s="20"/>
      <c r="L152" s="20"/>
      <c r="M152" s="19"/>
      <c r="N152" s="18"/>
      <c r="O152" s="18"/>
      <c r="P152" s="18"/>
      <c r="Q152" s="18"/>
    </row>
    <row r="153" spans="7:17" ht="18" x14ac:dyDescent="0.35">
      <c r="G153" s="7" t="s">
        <v>11</v>
      </c>
      <c r="H153" s="7" t="s">
        <v>18</v>
      </c>
      <c r="I153" s="23"/>
      <c r="J153" s="22"/>
      <c r="K153" s="20"/>
      <c r="L153" s="20"/>
      <c r="M153" s="19"/>
      <c r="N153" s="18"/>
      <c r="O153" s="18"/>
      <c r="P153" s="18"/>
      <c r="Q153" s="18"/>
    </row>
    <row r="154" spans="7:17" ht="18" x14ac:dyDescent="0.35">
      <c r="G154" s="7" t="s">
        <v>11</v>
      </c>
      <c r="H154" s="7" t="s">
        <v>18</v>
      </c>
      <c r="I154" s="23"/>
      <c r="J154" s="22"/>
      <c r="K154" s="20"/>
      <c r="L154" s="20"/>
      <c r="M154" s="19"/>
      <c r="N154" s="18"/>
      <c r="O154" s="18"/>
      <c r="P154" s="26"/>
      <c r="Q154" s="26"/>
    </row>
    <row r="155" spans="7:17" ht="18" x14ac:dyDescent="0.35">
      <c r="G155" s="7" t="s">
        <v>11</v>
      </c>
      <c r="H155" s="7" t="s">
        <v>18</v>
      </c>
      <c r="I155" s="23"/>
      <c r="J155" s="22"/>
      <c r="K155" s="20"/>
      <c r="L155" s="20"/>
      <c r="M155" s="20"/>
      <c r="N155" s="22"/>
      <c r="O155" s="18"/>
      <c r="P155" s="25"/>
      <c r="Q155" s="27"/>
    </row>
    <row r="156" spans="7:17" ht="18" x14ac:dyDescent="0.35">
      <c r="G156" s="7" t="s">
        <v>11</v>
      </c>
      <c r="H156" s="7" t="s">
        <v>18</v>
      </c>
      <c r="I156" s="23"/>
      <c r="J156" s="22"/>
      <c r="K156" s="20"/>
      <c r="L156" s="20"/>
      <c r="M156" s="19"/>
      <c r="N156" s="18"/>
      <c r="O156" s="18"/>
      <c r="P156" s="25"/>
      <c r="Q156" s="27"/>
    </row>
    <row r="157" spans="7:17" ht="18" x14ac:dyDescent="0.35">
      <c r="G157" s="7" t="s">
        <v>11</v>
      </c>
      <c r="H157" s="7" t="s">
        <v>18</v>
      </c>
      <c r="I157" s="23"/>
      <c r="J157" s="22"/>
      <c r="K157" s="20"/>
      <c r="L157" s="20"/>
      <c r="M157" s="19"/>
      <c r="N157" s="19"/>
      <c r="O157" s="18"/>
      <c r="P157" s="25"/>
      <c r="Q157" s="27"/>
    </row>
    <row r="158" spans="7:17" ht="18" x14ac:dyDescent="0.35">
      <c r="G158" s="7" t="s">
        <v>11</v>
      </c>
      <c r="H158" s="7" t="s">
        <v>18</v>
      </c>
      <c r="I158" s="23"/>
      <c r="J158" s="22"/>
      <c r="K158" s="20"/>
      <c r="L158" s="20"/>
      <c r="M158" s="19"/>
      <c r="N158" s="18"/>
      <c r="O158" s="18"/>
      <c r="P158" s="25"/>
      <c r="Q158" s="27"/>
    </row>
    <row r="159" spans="7:17" ht="18" x14ac:dyDescent="0.35">
      <c r="G159" s="7" t="s">
        <v>11</v>
      </c>
      <c r="H159" s="7" t="s">
        <v>18</v>
      </c>
      <c r="I159" s="23"/>
      <c r="J159" s="22"/>
      <c r="K159" s="20"/>
      <c r="L159" s="20"/>
      <c r="M159" s="19"/>
      <c r="N159" s="18"/>
      <c r="O159" s="18"/>
      <c r="P159" s="25"/>
      <c r="Q159" s="27"/>
    </row>
    <row r="160" spans="7:17" ht="18" x14ac:dyDescent="0.35">
      <c r="G160" s="7" t="s">
        <v>11</v>
      </c>
      <c r="H160" s="7" t="s">
        <v>18</v>
      </c>
      <c r="I160" s="23"/>
      <c r="J160" s="22"/>
      <c r="K160" s="20"/>
      <c r="L160" s="20"/>
      <c r="M160" s="19"/>
      <c r="N160" s="18"/>
      <c r="O160" s="18"/>
      <c r="P160" s="18"/>
      <c r="Q160" s="18"/>
    </row>
    <row r="161" spans="7:17" ht="18" x14ac:dyDescent="0.35">
      <c r="G161" s="7" t="s">
        <v>11</v>
      </c>
      <c r="H161" s="7" t="s">
        <v>18</v>
      </c>
      <c r="I161" s="23"/>
      <c r="J161" s="22"/>
      <c r="K161" s="20"/>
      <c r="L161" s="20"/>
      <c r="M161" s="20"/>
      <c r="N161" s="22"/>
      <c r="O161" s="18"/>
      <c r="P161" s="18"/>
      <c r="Q161" s="18"/>
    </row>
    <row r="162" spans="7:17" x14ac:dyDescent="0.3">
      <c r="G162" s="7" t="s">
        <v>11</v>
      </c>
      <c r="H162" s="7" t="s">
        <v>18</v>
      </c>
      <c r="I162" s="7" t="s">
        <v>22</v>
      </c>
      <c r="L162" s="7"/>
      <c r="N162" s="18"/>
      <c r="O162" s="18"/>
      <c r="P162" s="18"/>
      <c r="Q162" s="18"/>
    </row>
    <row r="163" spans="7:17" x14ac:dyDescent="0.3">
      <c r="G163" s="7" t="s">
        <v>11</v>
      </c>
      <c r="H163" s="7" t="s">
        <v>19</v>
      </c>
      <c r="I163" s="7" t="s">
        <v>23</v>
      </c>
      <c r="L163" s="7"/>
      <c r="N163" s="18"/>
      <c r="O163" s="18"/>
      <c r="P163" s="18"/>
      <c r="Q163" s="18"/>
    </row>
    <row r="164" spans="7:17" x14ac:dyDescent="0.3">
      <c r="G164" s="7" t="s">
        <v>11</v>
      </c>
      <c r="H164" s="7" t="s">
        <v>19</v>
      </c>
      <c r="I164" s="7" t="s">
        <v>23</v>
      </c>
      <c r="L164" s="7"/>
      <c r="N164" s="18"/>
      <c r="O164" s="18"/>
      <c r="P164" s="18"/>
      <c r="Q164" s="18"/>
    </row>
    <row r="165" spans="7:17" x14ac:dyDescent="0.3">
      <c r="G165" s="7" t="s">
        <v>11</v>
      </c>
      <c r="H165" s="7" t="s">
        <v>19</v>
      </c>
      <c r="I165" s="7" t="s">
        <v>24</v>
      </c>
      <c r="L165" s="7"/>
      <c r="N165" s="18"/>
      <c r="O165" s="18"/>
      <c r="P165" s="18"/>
      <c r="Q165" s="18"/>
    </row>
    <row r="166" spans="7:17" x14ac:dyDescent="0.3">
      <c r="G166" s="7" t="s">
        <v>11</v>
      </c>
      <c r="H166" s="7" t="s">
        <v>19</v>
      </c>
      <c r="I166" s="7" t="s">
        <v>24</v>
      </c>
      <c r="L166" s="7"/>
      <c r="N166" s="18"/>
      <c r="O166" s="18"/>
      <c r="P166" s="18"/>
      <c r="Q166" s="18"/>
    </row>
    <row r="167" spans="7:17" hidden="1" x14ac:dyDescent="0.3">
      <c r="G167" s="16" t="s">
        <v>12</v>
      </c>
      <c r="H167" s="16" t="s">
        <v>18</v>
      </c>
      <c r="I167" s="16" t="s">
        <v>20</v>
      </c>
      <c r="J167" s="10" t="s">
        <v>25</v>
      </c>
      <c r="K167" s="17">
        <v>450</v>
      </c>
      <c r="L167" s="14" t="s">
        <v>111</v>
      </c>
      <c r="M167" s="9" t="s">
        <v>146</v>
      </c>
      <c r="N167" s="18"/>
      <c r="O167" s="18"/>
      <c r="P167" s="18"/>
      <c r="Q167" s="18"/>
    </row>
    <row r="168" spans="7:17" hidden="1" x14ac:dyDescent="0.3">
      <c r="G168" s="16" t="s">
        <v>12</v>
      </c>
      <c r="H168" s="16" t="s">
        <v>18</v>
      </c>
      <c r="I168" s="16" t="s">
        <v>20</v>
      </c>
      <c r="J168" s="10" t="s">
        <v>26</v>
      </c>
      <c r="K168" s="17">
        <v>300</v>
      </c>
      <c r="L168" s="14" t="s">
        <v>112</v>
      </c>
      <c r="M168" s="9" t="s">
        <v>146</v>
      </c>
      <c r="N168" s="18"/>
      <c r="O168" s="18"/>
      <c r="P168" s="18"/>
      <c r="Q168" s="18"/>
    </row>
    <row r="169" spans="7:17" hidden="1" x14ac:dyDescent="0.3">
      <c r="G169" s="16" t="s">
        <v>12</v>
      </c>
      <c r="H169" s="16" t="s">
        <v>18</v>
      </c>
      <c r="I169" s="16" t="s">
        <v>20</v>
      </c>
      <c r="J169" s="10" t="s">
        <v>27</v>
      </c>
      <c r="K169" s="17">
        <v>88</v>
      </c>
      <c r="L169" s="14" t="s">
        <v>112</v>
      </c>
      <c r="M169" s="9" t="s">
        <v>146</v>
      </c>
      <c r="N169" s="18"/>
      <c r="O169" s="18"/>
      <c r="P169" s="18"/>
      <c r="Q169" s="18"/>
    </row>
    <row r="170" spans="7:17" hidden="1" x14ac:dyDescent="0.3">
      <c r="G170" s="16" t="s">
        <v>12</v>
      </c>
      <c r="H170" s="16" t="s">
        <v>18</v>
      </c>
      <c r="I170" s="16" t="s">
        <v>20</v>
      </c>
      <c r="J170" s="10" t="s">
        <v>28</v>
      </c>
      <c r="K170" s="17">
        <v>385</v>
      </c>
      <c r="L170" s="14" t="s">
        <v>113</v>
      </c>
      <c r="M170" s="9" t="s">
        <v>146</v>
      </c>
      <c r="N170" s="18"/>
      <c r="O170" s="18"/>
      <c r="P170" s="18"/>
      <c r="Q170" s="18"/>
    </row>
    <row r="171" spans="7:17" hidden="1" x14ac:dyDescent="0.3">
      <c r="G171" s="16" t="s">
        <v>12</v>
      </c>
      <c r="H171" s="16" t="s">
        <v>18</v>
      </c>
      <c r="I171" s="16" t="s">
        <v>20</v>
      </c>
      <c r="J171" s="10" t="s">
        <v>29</v>
      </c>
      <c r="K171" s="17">
        <v>110</v>
      </c>
      <c r="L171" s="14" t="s">
        <v>114</v>
      </c>
      <c r="M171" s="9" t="s">
        <v>146</v>
      </c>
      <c r="N171" s="18"/>
      <c r="O171" s="18"/>
      <c r="P171" s="18"/>
      <c r="Q171" s="18"/>
    </row>
    <row r="172" spans="7:17" hidden="1" x14ac:dyDescent="0.3">
      <c r="G172" s="16" t="s">
        <v>12</v>
      </c>
      <c r="H172" s="16" t="s">
        <v>18</v>
      </c>
      <c r="I172" s="16" t="s">
        <v>20</v>
      </c>
      <c r="J172" s="10" t="s">
        <v>30</v>
      </c>
      <c r="K172" s="17">
        <v>240</v>
      </c>
      <c r="L172" s="14" t="s">
        <v>115</v>
      </c>
      <c r="M172" s="9" t="s">
        <v>146</v>
      </c>
      <c r="N172" s="18"/>
      <c r="O172" s="18"/>
      <c r="P172" s="18"/>
      <c r="Q172" s="18"/>
    </row>
    <row r="173" spans="7:17" hidden="1" x14ac:dyDescent="0.3">
      <c r="G173" s="16" t="s">
        <v>12</v>
      </c>
      <c r="H173" s="16" t="s">
        <v>18</v>
      </c>
      <c r="I173" s="16" t="s">
        <v>20</v>
      </c>
      <c r="J173" s="10" t="s">
        <v>31</v>
      </c>
      <c r="K173" s="17">
        <v>1660</v>
      </c>
      <c r="L173" s="14" t="s">
        <v>116</v>
      </c>
      <c r="M173" s="9" t="s">
        <v>146</v>
      </c>
      <c r="N173" s="18"/>
      <c r="O173" s="18"/>
      <c r="P173" s="18"/>
      <c r="Q173" s="18"/>
    </row>
    <row r="174" spans="7:17" hidden="1" x14ac:dyDescent="0.3">
      <c r="G174" s="16" t="s">
        <v>12</v>
      </c>
      <c r="H174" s="16" t="s">
        <v>18</v>
      </c>
      <c r="I174" s="16" t="s">
        <v>20</v>
      </c>
      <c r="J174" s="10" t="s">
        <v>32</v>
      </c>
      <c r="K174" s="17">
        <v>88</v>
      </c>
      <c r="L174" s="14" t="s">
        <v>111</v>
      </c>
      <c r="M174" s="9" t="s">
        <v>146</v>
      </c>
      <c r="N174" s="18"/>
      <c r="O174" s="18"/>
      <c r="P174" s="18"/>
      <c r="Q174" s="18"/>
    </row>
    <row r="175" spans="7:17" hidden="1" x14ac:dyDescent="0.3">
      <c r="G175" s="16" t="s">
        <v>12</v>
      </c>
      <c r="H175" s="16" t="s">
        <v>18</v>
      </c>
      <c r="I175" s="16" t="s">
        <v>20</v>
      </c>
      <c r="J175" s="10" t="s">
        <v>33</v>
      </c>
      <c r="K175" s="17">
        <v>350</v>
      </c>
      <c r="L175" s="14" t="s">
        <v>117</v>
      </c>
      <c r="M175" s="9" t="s">
        <v>146</v>
      </c>
      <c r="N175" s="18"/>
      <c r="O175" s="18"/>
      <c r="P175" s="18"/>
      <c r="Q175" s="18"/>
    </row>
    <row r="176" spans="7:17" hidden="1" x14ac:dyDescent="0.3">
      <c r="G176" s="16" t="s">
        <v>12</v>
      </c>
      <c r="H176" s="16" t="s">
        <v>18</v>
      </c>
      <c r="I176" s="16" t="s">
        <v>21</v>
      </c>
      <c r="J176" s="10" t="s">
        <v>34</v>
      </c>
      <c r="K176" s="17">
        <v>1250</v>
      </c>
      <c r="L176" s="14" t="s">
        <v>118</v>
      </c>
      <c r="M176" s="9" t="s">
        <v>146</v>
      </c>
      <c r="N176" s="18"/>
      <c r="O176" s="18"/>
      <c r="P176" s="18"/>
      <c r="Q176" s="18"/>
    </row>
    <row r="177" spans="7:17" hidden="1" x14ac:dyDescent="0.3">
      <c r="G177" s="16" t="s">
        <v>12</v>
      </c>
      <c r="H177" s="16" t="s">
        <v>18</v>
      </c>
      <c r="I177" s="16" t="s">
        <v>21</v>
      </c>
      <c r="J177" s="10" t="s">
        <v>35</v>
      </c>
      <c r="K177" s="17">
        <v>1000</v>
      </c>
      <c r="L177" s="14" t="s">
        <v>114</v>
      </c>
      <c r="M177" s="9" t="s">
        <v>146</v>
      </c>
      <c r="N177" s="18"/>
      <c r="O177" s="18"/>
      <c r="P177" s="18"/>
      <c r="Q177" s="18"/>
    </row>
    <row r="178" spans="7:17" hidden="1" x14ac:dyDescent="0.3">
      <c r="G178" s="16" t="s">
        <v>12</v>
      </c>
      <c r="H178" s="16" t="s">
        <v>18</v>
      </c>
      <c r="I178" s="16" t="s">
        <v>21</v>
      </c>
      <c r="J178" s="10" t="s">
        <v>36</v>
      </c>
      <c r="K178" s="17">
        <v>250</v>
      </c>
      <c r="L178" s="14" t="s">
        <v>115</v>
      </c>
      <c r="M178" s="9" t="s">
        <v>146</v>
      </c>
      <c r="N178" s="18"/>
      <c r="O178" s="18"/>
      <c r="P178" s="18"/>
      <c r="Q178" s="18"/>
    </row>
    <row r="179" spans="7:17" hidden="1" x14ac:dyDescent="0.3">
      <c r="G179" s="16" t="s">
        <v>12</v>
      </c>
      <c r="H179" s="16" t="s">
        <v>18</v>
      </c>
      <c r="I179" s="16" t="s">
        <v>22</v>
      </c>
      <c r="J179" s="10" t="s">
        <v>25</v>
      </c>
      <c r="K179" s="17">
        <v>100</v>
      </c>
      <c r="L179" s="14" t="s">
        <v>116</v>
      </c>
      <c r="M179" s="9" t="s">
        <v>146</v>
      </c>
      <c r="N179" s="18"/>
      <c r="O179" s="18"/>
      <c r="P179" s="18"/>
      <c r="Q179" s="18"/>
    </row>
    <row r="180" spans="7:17" hidden="1" x14ac:dyDescent="0.3">
      <c r="G180" s="16" t="s">
        <v>12</v>
      </c>
      <c r="H180" s="16" t="s">
        <v>18</v>
      </c>
      <c r="I180" s="16" t="s">
        <v>22</v>
      </c>
      <c r="J180" s="10" t="s">
        <v>37</v>
      </c>
      <c r="K180" s="17">
        <v>350</v>
      </c>
      <c r="L180" s="14" t="s">
        <v>111</v>
      </c>
      <c r="M180" s="9" t="s">
        <v>146</v>
      </c>
      <c r="N180" s="18"/>
      <c r="O180" s="18"/>
      <c r="P180" s="18"/>
      <c r="Q180" s="18"/>
    </row>
    <row r="181" spans="7:17" hidden="1" x14ac:dyDescent="0.3">
      <c r="G181" s="16" t="s">
        <v>12</v>
      </c>
      <c r="H181" s="16" t="s">
        <v>18</v>
      </c>
      <c r="I181" s="16" t="s">
        <v>22</v>
      </c>
      <c r="J181" s="10" t="s">
        <v>38</v>
      </c>
      <c r="K181" s="17">
        <v>100</v>
      </c>
      <c r="L181" s="14" t="s">
        <v>113</v>
      </c>
      <c r="M181" s="9" t="s">
        <v>146</v>
      </c>
      <c r="N181" s="18"/>
      <c r="O181" s="18"/>
      <c r="P181" s="18"/>
      <c r="Q181" s="18"/>
    </row>
    <row r="182" spans="7:17" hidden="1" x14ac:dyDescent="0.3">
      <c r="G182" s="16" t="s">
        <v>12</v>
      </c>
      <c r="H182" s="16" t="s">
        <v>18</v>
      </c>
      <c r="I182" s="16" t="s">
        <v>22</v>
      </c>
      <c r="J182" s="10" t="s">
        <v>39</v>
      </c>
      <c r="K182" s="17">
        <v>250</v>
      </c>
      <c r="L182" s="14" t="s">
        <v>114</v>
      </c>
      <c r="M182" s="9" t="s">
        <v>146</v>
      </c>
      <c r="N182" s="18"/>
      <c r="O182" s="18"/>
      <c r="P182" s="18"/>
      <c r="Q182" s="18"/>
    </row>
    <row r="183" spans="7:17" hidden="1" x14ac:dyDescent="0.3">
      <c r="G183" s="16" t="s">
        <v>12</v>
      </c>
      <c r="H183" s="16" t="s">
        <v>18</v>
      </c>
      <c r="I183" s="16" t="s">
        <v>22</v>
      </c>
      <c r="J183" s="10" t="s">
        <v>40</v>
      </c>
      <c r="K183" s="17">
        <v>120</v>
      </c>
      <c r="L183" s="14" t="s">
        <v>115</v>
      </c>
      <c r="M183" s="9" t="s">
        <v>146</v>
      </c>
      <c r="N183" s="18"/>
      <c r="O183" s="18"/>
      <c r="P183" s="18"/>
      <c r="Q183" s="18"/>
    </row>
    <row r="184" spans="7:17" hidden="1" x14ac:dyDescent="0.3">
      <c r="G184" s="16" t="s">
        <v>12</v>
      </c>
      <c r="H184" s="16" t="s">
        <v>18</v>
      </c>
      <c r="I184" s="16" t="s">
        <v>22</v>
      </c>
      <c r="J184" s="10" t="s">
        <v>41</v>
      </c>
      <c r="K184" s="17">
        <v>900</v>
      </c>
      <c r="L184" s="14" t="s">
        <v>116</v>
      </c>
      <c r="M184" s="9" t="s">
        <v>146</v>
      </c>
      <c r="N184" s="18"/>
      <c r="O184" s="18"/>
      <c r="P184" s="18"/>
      <c r="Q184" s="18"/>
    </row>
    <row r="185" spans="7:17" hidden="1" x14ac:dyDescent="0.3">
      <c r="G185" s="16" t="s">
        <v>12</v>
      </c>
      <c r="H185" s="16" t="s">
        <v>18</v>
      </c>
      <c r="I185" s="16" t="s">
        <v>22</v>
      </c>
      <c r="J185" s="10" t="s">
        <v>42</v>
      </c>
      <c r="K185" s="17">
        <v>120</v>
      </c>
      <c r="L185" s="14" t="s">
        <v>111</v>
      </c>
      <c r="M185" s="9" t="s">
        <v>146</v>
      </c>
      <c r="N185" s="18"/>
      <c r="O185" s="18"/>
      <c r="P185" s="18"/>
      <c r="Q185" s="18"/>
    </row>
    <row r="186" spans="7:17" hidden="1" x14ac:dyDescent="0.3">
      <c r="G186" s="16" t="s">
        <v>12</v>
      </c>
      <c r="H186" s="16" t="s">
        <v>18</v>
      </c>
      <c r="I186" s="16" t="s">
        <v>22</v>
      </c>
      <c r="J186" s="10" t="s">
        <v>43</v>
      </c>
      <c r="K186" s="17">
        <v>30</v>
      </c>
      <c r="L186" s="14" t="s">
        <v>117</v>
      </c>
      <c r="M186" s="9" t="s">
        <v>146</v>
      </c>
      <c r="N186" s="18"/>
      <c r="O186" s="18"/>
      <c r="P186" s="18"/>
      <c r="Q186" s="18"/>
    </row>
    <row r="187" spans="7:17" hidden="1" x14ac:dyDescent="0.3">
      <c r="G187" s="16" t="s">
        <v>12</v>
      </c>
      <c r="H187" s="16" t="s">
        <v>18</v>
      </c>
      <c r="I187" s="16" t="s">
        <v>22</v>
      </c>
      <c r="J187" s="10" t="s">
        <v>33</v>
      </c>
      <c r="K187" s="17">
        <v>55</v>
      </c>
      <c r="L187" s="14" t="s">
        <v>118</v>
      </c>
      <c r="M187" s="9" t="s">
        <v>146</v>
      </c>
      <c r="N187" s="18"/>
      <c r="O187" s="18"/>
      <c r="P187" s="18"/>
      <c r="Q187" s="18"/>
    </row>
    <row r="188" spans="7:17" hidden="1" x14ac:dyDescent="0.3">
      <c r="G188" s="16" t="s">
        <v>12</v>
      </c>
      <c r="H188" s="16" t="s">
        <v>19</v>
      </c>
      <c r="I188" s="16" t="s">
        <v>23</v>
      </c>
      <c r="J188" s="10" t="s">
        <v>44</v>
      </c>
      <c r="K188" s="12">
        <v>14500</v>
      </c>
      <c r="L188" s="14"/>
      <c r="M188" s="9"/>
      <c r="N188" s="18"/>
      <c r="O188" s="18"/>
      <c r="P188" s="18"/>
      <c r="Q188" s="18"/>
    </row>
    <row r="189" spans="7:17" hidden="1" x14ac:dyDescent="0.3">
      <c r="G189" s="16" t="s">
        <v>12</v>
      </c>
      <c r="H189" s="16" t="s">
        <v>19</v>
      </c>
      <c r="I189" s="16" t="s">
        <v>23</v>
      </c>
      <c r="J189" s="10" t="s">
        <v>45</v>
      </c>
      <c r="K189" s="12">
        <v>2000</v>
      </c>
      <c r="L189" s="14"/>
      <c r="M189" s="9"/>
      <c r="N189" s="18"/>
      <c r="O189" s="18"/>
      <c r="P189" s="18"/>
      <c r="Q189" s="18"/>
    </row>
    <row r="190" spans="7:17" hidden="1" x14ac:dyDescent="0.3">
      <c r="G190" s="16" t="s">
        <v>12</v>
      </c>
      <c r="H190" s="16" t="s">
        <v>19</v>
      </c>
      <c r="I190" s="16" t="s">
        <v>24</v>
      </c>
      <c r="J190" s="10" t="s">
        <v>46</v>
      </c>
      <c r="K190" s="12">
        <v>2000</v>
      </c>
      <c r="L190" s="14"/>
      <c r="M190" s="9"/>
      <c r="N190" s="18"/>
      <c r="O190" s="18"/>
      <c r="P190" s="18"/>
      <c r="Q190" s="18"/>
    </row>
    <row r="191" spans="7:17" hidden="1" x14ac:dyDescent="0.3">
      <c r="G191" s="16" t="s">
        <v>12</v>
      </c>
      <c r="H191" s="16" t="s">
        <v>19</v>
      </c>
      <c r="I191" s="16" t="s">
        <v>24</v>
      </c>
      <c r="J191" s="10" t="s">
        <v>47</v>
      </c>
      <c r="K191" s="12">
        <v>600</v>
      </c>
      <c r="L191" s="14"/>
      <c r="M191" s="9"/>
      <c r="N191" s="18"/>
      <c r="O191" s="18"/>
      <c r="P191" s="18"/>
      <c r="Q191" s="18"/>
    </row>
    <row r="192" spans="7:17" hidden="1" x14ac:dyDescent="0.3">
      <c r="G192" s="16" t="s">
        <v>13</v>
      </c>
      <c r="H192" s="16" t="s">
        <v>18</v>
      </c>
      <c r="I192" s="16" t="s">
        <v>20</v>
      </c>
      <c r="J192" s="10" t="s">
        <v>25</v>
      </c>
      <c r="K192" s="17">
        <v>450</v>
      </c>
      <c r="L192" s="14" t="s">
        <v>119</v>
      </c>
      <c r="M192" s="9" t="s">
        <v>146</v>
      </c>
      <c r="N192" s="18"/>
      <c r="O192" s="18"/>
      <c r="P192" s="18"/>
      <c r="Q192" s="18"/>
    </row>
    <row r="193" spans="7:17" hidden="1" x14ac:dyDescent="0.3">
      <c r="G193" s="16" t="s">
        <v>13</v>
      </c>
      <c r="H193" s="16" t="s">
        <v>18</v>
      </c>
      <c r="I193" s="16" t="s">
        <v>20</v>
      </c>
      <c r="J193" s="10" t="s">
        <v>26</v>
      </c>
      <c r="K193" s="17">
        <v>300</v>
      </c>
      <c r="L193" s="14" t="s">
        <v>120</v>
      </c>
      <c r="M193" s="9" t="s">
        <v>146</v>
      </c>
      <c r="N193" s="18"/>
      <c r="O193" s="18"/>
      <c r="P193" s="18"/>
      <c r="Q193" s="18"/>
    </row>
    <row r="194" spans="7:17" hidden="1" x14ac:dyDescent="0.3">
      <c r="G194" s="16" t="s">
        <v>13</v>
      </c>
      <c r="H194" s="16" t="s">
        <v>18</v>
      </c>
      <c r="I194" s="16" t="s">
        <v>20</v>
      </c>
      <c r="J194" s="10" t="s">
        <v>27</v>
      </c>
      <c r="K194" s="17">
        <v>88</v>
      </c>
      <c r="L194" s="14" t="s">
        <v>120</v>
      </c>
      <c r="M194" s="9" t="s">
        <v>146</v>
      </c>
      <c r="N194" s="18"/>
      <c r="O194" s="18"/>
      <c r="P194" s="18"/>
      <c r="Q194" s="18"/>
    </row>
    <row r="195" spans="7:17" hidden="1" x14ac:dyDescent="0.3">
      <c r="G195" s="16" t="s">
        <v>13</v>
      </c>
      <c r="H195" s="16" t="s">
        <v>18</v>
      </c>
      <c r="I195" s="16" t="s">
        <v>20</v>
      </c>
      <c r="J195" s="10" t="s">
        <v>28</v>
      </c>
      <c r="K195" s="17">
        <v>385</v>
      </c>
      <c r="L195" s="14" t="s">
        <v>121</v>
      </c>
      <c r="M195" s="9" t="s">
        <v>146</v>
      </c>
      <c r="N195" s="18"/>
      <c r="O195" s="18"/>
      <c r="P195" s="18"/>
      <c r="Q195" s="18"/>
    </row>
    <row r="196" spans="7:17" hidden="1" x14ac:dyDescent="0.3">
      <c r="G196" s="16" t="s">
        <v>13</v>
      </c>
      <c r="H196" s="16" t="s">
        <v>18</v>
      </c>
      <c r="I196" s="16" t="s">
        <v>20</v>
      </c>
      <c r="J196" s="10" t="s">
        <v>29</v>
      </c>
      <c r="K196" s="17">
        <v>110</v>
      </c>
      <c r="L196" s="14" t="s">
        <v>122</v>
      </c>
      <c r="M196" s="9" t="s">
        <v>147</v>
      </c>
      <c r="N196" s="18"/>
      <c r="O196" s="18"/>
      <c r="P196" s="18"/>
      <c r="Q196" s="18"/>
    </row>
    <row r="197" spans="7:17" hidden="1" x14ac:dyDescent="0.3">
      <c r="G197" s="16" t="s">
        <v>13</v>
      </c>
      <c r="H197" s="16" t="s">
        <v>18</v>
      </c>
      <c r="I197" s="16" t="s">
        <v>20</v>
      </c>
      <c r="J197" s="10" t="s">
        <v>30</v>
      </c>
      <c r="K197" s="17">
        <v>240</v>
      </c>
      <c r="L197" s="14" t="s">
        <v>123</v>
      </c>
      <c r="M197" s="9" t="s">
        <v>146</v>
      </c>
      <c r="N197" s="18"/>
      <c r="O197" s="18"/>
      <c r="P197" s="18"/>
      <c r="Q197" s="18"/>
    </row>
    <row r="198" spans="7:17" hidden="1" x14ac:dyDescent="0.3">
      <c r="G198" s="16" t="s">
        <v>13</v>
      </c>
      <c r="H198" s="16" t="s">
        <v>18</v>
      </c>
      <c r="I198" s="16" t="s">
        <v>20</v>
      </c>
      <c r="J198" s="10" t="s">
        <v>31</v>
      </c>
      <c r="K198" s="17">
        <v>1660</v>
      </c>
      <c r="L198" s="14" t="s">
        <v>124</v>
      </c>
      <c r="M198" s="9" t="s">
        <v>146</v>
      </c>
      <c r="N198" s="18"/>
      <c r="O198" s="18"/>
      <c r="P198" s="18"/>
      <c r="Q198" s="18"/>
    </row>
    <row r="199" spans="7:17" hidden="1" x14ac:dyDescent="0.3">
      <c r="G199" s="16" t="s">
        <v>13</v>
      </c>
      <c r="H199" s="16" t="s">
        <v>18</v>
      </c>
      <c r="I199" s="16" t="s">
        <v>20</v>
      </c>
      <c r="J199" s="10" t="s">
        <v>32</v>
      </c>
      <c r="K199" s="17">
        <v>88</v>
      </c>
      <c r="L199" s="14" t="s">
        <v>119</v>
      </c>
      <c r="M199" s="9" t="s">
        <v>146</v>
      </c>
      <c r="N199" s="18"/>
      <c r="O199" s="18"/>
      <c r="P199" s="18"/>
      <c r="Q199" s="18"/>
    </row>
    <row r="200" spans="7:17" hidden="1" x14ac:dyDescent="0.3">
      <c r="G200" s="16" t="s">
        <v>13</v>
      </c>
      <c r="H200" s="16" t="s">
        <v>18</v>
      </c>
      <c r="I200" s="16" t="s">
        <v>20</v>
      </c>
      <c r="J200" s="10" t="s">
        <v>33</v>
      </c>
      <c r="K200" s="17">
        <v>350</v>
      </c>
      <c r="L200" s="14" t="s">
        <v>125</v>
      </c>
      <c r="M200" s="9" t="s">
        <v>146</v>
      </c>
      <c r="N200" s="18"/>
      <c r="O200" s="18"/>
      <c r="P200" s="18"/>
      <c r="Q200" s="18"/>
    </row>
    <row r="201" spans="7:17" hidden="1" x14ac:dyDescent="0.3">
      <c r="G201" s="16" t="s">
        <v>13</v>
      </c>
      <c r="H201" s="16" t="s">
        <v>18</v>
      </c>
      <c r="I201" s="16" t="s">
        <v>21</v>
      </c>
      <c r="J201" s="10" t="s">
        <v>34</v>
      </c>
      <c r="K201" s="17">
        <v>1250</v>
      </c>
      <c r="L201" s="14" t="s">
        <v>126</v>
      </c>
      <c r="M201" s="9" t="s">
        <v>146</v>
      </c>
      <c r="N201" s="18"/>
      <c r="O201" s="18"/>
      <c r="P201" s="18"/>
      <c r="Q201" s="18"/>
    </row>
    <row r="202" spans="7:17" hidden="1" x14ac:dyDescent="0.3">
      <c r="G202" s="16" t="s">
        <v>13</v>
      </c>
      <c r="H202" s="16" t="s">
        <v>18</v>
      </c>
      <c r="I202" s="16" t="s">
        <v>21</v>
      </c>
      <c r="J202" s="10" t="s">
        <v>35</v>
      </c>
      <c r="K202" s="17">
        <v>1000</v>
      </c>
      <c r="L202" s="14" t="s">
        <v>122</v>
      </c>
      <c r="M202" s="9" t="s">
        <v>146</v>
      </c>
      <c r="N202" s="18"/>
      <c r="O202" s="18"/>
      <c r="P202" s="18"/>
      <c r="Q202" s="18"/>
    </row>
    <row r="203" spans="7:17" hidden="1" x14ac:dyDescent="0.3">
      <c r="G203" s="16" t="s">
        <v>13</v>
      </c>
      <c r="H203" s="16" t="s">
        <v>18</v>
      </c>
      <c r="I203" s="16" t="s">
        <v>21</v>
      </c>
      <c r="J203" s="10" t="s">
        <v>36</v>
      </c>
      <c r="K203" s="17">
        <v>250</v>
      </c>
      <c r="L203" s="14" t="s">
        <v>123</v>
      </c>
      <c r="M203" s="9" t="s">
        <v>147</v>
      </c>
      <c r="N203" s="18"/>
      <c r="O203" s="18"/>
      <c r="P203" s="18"/>
      <c r="Q203" s="18"/>
    </row>
    <row r="204" spans="7:17" hidden="1" x14ac:dyDescent="0.3">
      <c r="G204" s="16" t="s">
        <v>13</v>
      </c>
      <c r="H204" s="16" t="s">
        <v>18</v>
      </c>
      <c r="I204" s="16" t="s">
        <v>22</v>
      </c>
      <c r="J204" s="10" t="s">
        <v>25</v>
      </c>
      <c r="K204" s="17">
        <v>100</v>
      </c>
      <c r="L204" s="14" t="s">
        <v>124</v>
      </c>
      <c r="M204" s="9" t="s">
        <v>146</v>
      </c>
      <c r="N204" s="18"/>
      <c r="O204" s="18"/>
      <c r="P204" s="18"/>
      <c r="Q204" s="18"/>
    </row>
    <row r="205" spans="7:17" hidden="1" x14ac:dyDescent="0.3">
      <c r="G205" s="16" t="s">
        <v>13</v>
      </c>
      <c r="H205" s="16" t="s">
        <v>18</v>
      </c>
      <c r="I205" s="16" t="s">
        <v>22</v>
      </c>
      <c r="J205" s="10" t="s">
        <v>37</v>
      </c>
      <c r="K205" s="17">
        <v>350</v>
      </c>
      <c r="L205" s="14" t="s">
        <v>119</v>
      </c>
      <c r="M205" s="9" t="s">
        <v>146</v>
      </c>
      <c r="N205" s="18"/>
      <c r="O205" s="18"/>
      <c r="P205" s="18"/>
      <c r="Q205" s="18"/>
    </row>
    <row r="206" spans="7:17" hidden="1" x14ac:dyDescent="0.3">
      <c r="G206" s="16" t="s">
        <v>13</v>
      </c>
      <c r="H206" s="16" t="s">
        <v>18</v>
      </c>
      <c r="I206" s="16" t="s">
        <v>22</v>
      </c>
      <c r="J206" s="10" t="s">
        <v>38</v>
      </c>
      <c r="K206" s="17">
        <v>100</v>
      </c>
      <c r="L206" s="14" t="s">
        <v>121</v>
      </c>
      <c r="M206" s="9" t="s">
        <v>146</v>
      </c>
      <c r="N206" s="18"/>
      <c r="O206" s="18"/>
      <c r="P206" s="18"/>
      <c r="Q206" s="18"/>
    </row>
    <row r="207" spans="7:17" hidden="1" x14ac:dyDescent="0.3">
      <c r="G207" s="16" t="s">
        <v>13</v>
      </c>
      <c r="H207" s="16" t="s">
        <v>18</v>
      </c>
      <c r="I207" s="16" t="s">
        <v>22</v>
      </c>
      <c r="J207" s="10" t="s">
        <v>39</v>
      </c>
      <c r="K207" s="17">
        <v>250</v>
      </c>
      <c r="L207" s="14" t="s">
        <v>122</v>
      </c>
      <c r="M207" s="9" t="s">
        <v>146</v>
      </c>
      <c r="N207" s="18"/>
      <c r="O207" s="18"/>
      <c r="P207" s="18"/>
      <c r="Q207" s="18"/>
    </row>
    <row r="208" spans="7:17" hidden="1" x14ac:dyDescent="0.3">
      <c r="G208" s="16" t="s">
        <v>13</v>
      </c>
      <c r="H208" s="16" t="s">
        <v>18</v>
      </c>
      <c r="I208" s="16" t="s">
        <v>22</v>
      </c>
      <c r="J208" s="10" t="s">
        <v>40</v>
      </c>
      <c r="K208" s="17">
        <v>120</v>
      </c>
      <c r="L208" s="14" t="s">
        <v>123</v>
      </c>
      <c r="M208" s="9" t="s">
        <v>146</v>
      </c>
      <c r="N208" s="18"/>
      <c r="O208" s="18"/>
      <c r="P208" s="18"/>
      <c r="Q208" s="18"/>
    </row>
    <row r="209" spans="7:17" hidden="1" x14ac:dyDescent="0.3">
      <c r="G209" s="16" t="s">
        <v>13</v>
      </c>
      <c r="H209" s="16" t="s">
        <v>18</v>
      </c>
      <c r="I209" s="16" t="s">
        <v>22</v>
      </c>
      <c r="J209" s="10" t="s">
        <v>41</v>
      </c>
      <c r="K209" s="17">
        <v>900</v>
      </c>
      <c r="L209" s="14" t="s">
        <v>124</v>
      </c>
      <c r="M209" s="9" t="s">
        <v>147</v>
      </c>
      <c r="N209" s="18"/>
      <c r="O209" s="18"/>
      <c r="P209" s="18"/>
      <c r="Q209" s="18"/>
    </row>
    <row r="210" spans="7:17" hidden="1" x14ac:dyDescent="0.3">
      <c r="G210" s="16" t="s">
        <v>13</v>
      </c>
      <c r="H210" s="16" t="s">
        <v>18</v>
      </c>
      <c r="I210" s="16" t="s">
        <v>22</v>
      </c>
      <c r="J210" s="10" t="s">
        <v>42</v>
      </c>
      <c r="K210" s="17">
        <v>120</v>
      </c>
      <c r="L210" s="14" t="s">
        <v>119</v>
      </c>
      <c r="M210" s="9" t="s">
        <v>146</v>
      </c>
      <c r="N210" s="18"/>
      <c r="O210" s="18"/>
      <c r="P210" s="18"/>
      <c r="Q210" s="18"/>
    </row>
    <row r="211" spans="7:17" hidden="1" x14ac:dyDescent="0.3">
      <c r="G211" s="16" t="s">
        <v>13</v>
      </c>
      <c r="H211" s="16" t="s">
        <v>18</v>
      </c>
      <c r="I211" s="16" t="s">
        <v>22</v>
      </c>
      <c r="J211" s="10" t="s">
        <v>43</v>
      </c>
      <c r="K211" s="17">
        <v>30</v>
      </c>
      <c r="L211" s="14" t="s">
        <v>125</v>
      </c>
      <c r="M211" s="9" t="s">
        <v>146</v>
      </c>
      <c r="N211" s="18"/>
      <c r="O211" s="18"/>
      <c r="P211" s="18"/>
      <c r="Q211" s="18"/>
    </row>
    <row r="212" spans="7:17" hidden="1" x14ac:dyDescent="0.3">
      <c r="G212" s="16" t="s">
        <v>13</v>
      </c>
      <c r="H212" s="16" t="s">
        <v>18</v>
      </c>
      <c r="I212" s="16" t="s">
        <v>22</v>
      </c>
      <c r="J212" s="10" t="s">
        <v>33</v>
      </c>
      <c r="K212" s="17">
        <v>55</v>
      </c>
      <c r="L212" s="14" t="s">
        <v>126</v>
      </c>
      <c r="M212" s="9" t="s">
        <v>146</v>
      </c>
      <c r="N212" s="18"/>
      <c r="O212" s="18"/>
      <c r="P212" s="18"/>
      <c r="Q212" s="18"/>
    </row>
    <row r="213" spans="7:17" hidden="1" x14ac:dyDescent="0.3">
      <c r="G213" s="16" t="s">
        <v>13</v>
      </c>
      <c r="H213" s="16" t="s">
        <v>19</v>
      </c>
      <c r="I213" s="16" t="s">
        <v>23</v>
      </c>
      <c r="J213" s="10" t="s">
        <v>44</v>
      </c>
      <c r="K213" s="12">
        <v>14500</v>
      </c>
      <c r="L213" s="14"/>
      <c r="M213" s="9"/>
      <c r="N213" s="18"/>
      <c r="O213" s="18"/>
      <c r="P213" s="18"/>
      <c r="Q213" s="18"/>
    </row>
    <row r="214" spans="7:17" hidden="1" x14ac:dyDescent="0.3">
      <c r="G214" s="16" t="s">
        <v>13</v>
      </c>
      <c r="H214" s="16" t="s">
        <v>19</v>
      </c>
      <c r="I214" s="16" t="s">
        <v>23</v>
      </c>
      <c r="J214" s="10" t="s">
        <v>45</v>
      </c>
      <c r="K214" s="12">
        <v>2000</v>
      </c>
      <c r="L214" s="14"/>
      <c r="M214" s="9"/>
      <c r="N214" s="18"/>
      <c r="O214" s="18"/>
      <c r="P214" s="18"/>
      <c r="Q214" s="18"/>
    </row>
    <row r="215" spans="7:17" hidden="1" x14ac:dyDescent="0.3">
      <c r="G215" s="16" t="s">
        <v>13</v>
      </c>
      <c r="H215" s="16" t="s">
        <v>19</v>
      </c>
      <c r="I215" s="16" t="s">
        <v>24</v>
      </c>
      <c r="J215" s="10" t="s">
        <v>46</v>
      </c>
      <c r="K215" s="12">
        <v>2000</v>
      </c>
      <c r="L215" s="14"/>
      <c r="M215" s="9"/>
      <c r="N215" s="18"/>
      <c r="O215" s="18"/>
      <c r="P215" s="18"/>
      <c r="Q215" s="18"/>
    </row>
    <row r="216" spans="7:17" hidden="1" x14ac:dyDescent="0.3">
      <c r="G216" s="16" t="s">
        <v>13</v>
      </c>
      <c r="H216" s="16" t="s">
        <v>19</v>
      </c>
      <c r="I216" s="16" t="s">
        <v>24</v>
      </c>
      <c r="J216" s="10" t="s">
        <v>47</v>
      </c>
      <c r="K216" s="12">
        <v>600</v>
      </c>
      <c r="L216" s="14"/>
      <c r="M216" s="9"/>
      <c r="N216" s="18"/>
      <c r="O216" s="18"/>
      <c r="P216" s="18"/>
      <c r="Q216" s="18"/>
    </row>
    <row r="217" spans="7:17" hidden="1" x14ac:dyDescent="0.3">
      <c r="G217" s="16" t="s">
        <v>14</v>
      </c>
      <c r="H217" s="16" t="s">
        <v>18</v>
      </c>
      <c r="I217" s="16" t="s">
        <v>20</v>
      </c>
      <c r="J217" s="10" t="s">
        <v>25</v>
      </c>
      <c r="K217" s="17">
        <v>450</v>
      </c>
      <c r="L217" s="14" t="s">
        <v>135</v>
      </c>
      <c r="M217" s="9" t="s">
        <v>146</v>
      </c>
      <c r="N217" s="18"/>
      <c r="O217" s="18"/>
      <c r="P217" s="18"/>
      <c r="Q217" s="18"/>
    </row>
    <row r="218" spans="7:17" hidden="1" x14ac:dyDescent="0.3">
      <c r="G218" s="16" t="s">
        <v>14</v>
      </c>
      <c r="H218" s="16" t="s">
        <v>18</v>
      </c>
      <c r="I218" s="16" t="s">
        <v>20</v>
      </c>
      <c r="J218" s="10" t="s">
        <v>26</v>
      </c>
      <c r="K218" s="17">
        <v>300</v>
      </c>
      <c r="L218" s="14" t="s">
        <v>136</v>
      </c>
      <c r="M218" s="9" t="s">
        <v>146</v>
      </c>
      <c r="N218" s="18"/>
      <c r="O218" s="18"/>
      <c r="P218" s="18"/>
      <c r="Q218" s="18"/>
    </row>
    <row r="219" spans="7:17" hidden="1" x14ac:dyDescent="0.3">
      <c r="G219" s="16" t="s">
        <v>14</v>
      </c>
      <c r="H219" s="16" t="s">
        <v>18</v>
      </c>
      <c r="I219" s="16" t="s">
        <v>20</v>
      </c>
      <c r="J219" s="10" t="s">
        <v>27</v>
      </c>
      <c r="K219" s="17">
        <v>77</v>
      </c>
      <c r="L219" s="14" t="s">
        <v>136</v>
      </c>
      <c r="M219" s="9" t="s">
        <v>146</v>
      </c>
      <c r="N219" s="18"/>
      <c r="O219" s="18"/>
      <c r="P219" s="18"/>
      <c r="Q219" s="18"/>
    </row>
    <row r="220" spans="7:17" hidden="1" x14ac:dyDescent="0.3">
      <c r="G220" s="16" t="s">
        <v>14</v>
      </c>
      <c r="H220" s="16" t="s">
        <v>18</v>
      </c>
      <c r="I220" s="16" t="s">
        <v>20</v>
      </c>
      <c r="J220" s="10" t="s">
        <v>28</v>
      </c>
      <c r="K220" s="17">
        <v>350</v>
      </c>
      <c r="L220" s="14" t="s">
        <v>137</v>
      </c>
      <c r="M220" s="9" t="s">
        <v>146</v>
      </c>
      <c r="N220" s="18"/>
      <c r="O220" s="18"/>
      <c r="P220" s="18"/>
      <c r="Q220" s="18"/>
    </row>
    <row r="221" spans="7:17" hidden="1" x14ac:dyDescent="0.3">
      <c r="G221" s="16" t="s">
        <v>14</v>
      </c>
      <c r="H221" s="16" t="s">
        <v>18</v>
      </c>
      <c r="I221" s="16" t="s">
        <v>20</v>
      </c>
      <c r="J221" s="10" t="s">
        <v>29</v>
      </c>
      <c r="K221" s="17">
        <v>110</v>
      </c>
      <c r="L221" s="14" t="s">
        <v>138</v>
      </c>
      <c r="M221" s="9" t="s">
        <v>146</v>
      </c>
      <c r="N221" s="18"/>
      <c r="O221" s="18"/>
      <c r="P221" s="18"/>
      <c r="Q221" s="18"/>
    </row>
    <row r="222" spans="7:17" hidden="1" x14ac:dyDescent="0.3">
      <c r="G222" s="16" t="s">
        <v>14</v>
      </c>
      <c r="H222" s="16" t="s">
        <v>18</v>
      </c>
      <c r="I222" s="16" t="s">
        <v>20</v>
      </c>
      <c r="J222" s="10" t="s">
        <v>30</v>
      </c>
      <c r="K222" s="17">
        <v>245</v>
      </c>
      <c r="L222" s="14" t="s">
        <v>139</v>
      </c>
      <c r="M222" s="9" t="s">
        <v>146</v>
      </c>
      <c r="N222" s="18"/>
      <c r="O222" s="18"/>
      <c r="P222" s="18"/>
      <c r="Q222" s="18"/>
    </row>
    <row r="223" spans="7:17" hidden="1" x14ac:dyDescent="0.3">
      <c r="G223" s="16" t="s">
        <v>14</v>
      </c>
      <c r="H223" s="16" t="s">
        <v>18</v>
      </c>
      <c r="I223" s="16" t="s">
        <v>20</v>
      </c>
      <c r="J223" s="10" t="s">
        <v>31</v>
      </c>
      <c r="K223" s="17">
        <v>1700</v>
      </c>
      <c r="L223" s="14" t="s">
        <v>140</v>
      </c>
      <c r="M223" s="9" t="s">
        <v>146</v>
      </c>
      <c r="N223" s="18"/>
      <c r="O223" s="18"/>
      <c r="P223" s="18"/>
      <c r="Q223" s="18"/>
    </row>
    <row r="224" spans="7:17" hidden="1" x14ac:dyDescent="0.3">
      <c r="G224" s="16" t="s">
        <v>14</v>
      </c>
      <c r="H224" s="16" t="s">
        <v>18</v>
      </c>
      <c r="I224" s="16" t="s">
        <v>20</v>
      </c>
      <c r="J224" s="10" t="s">
        <v>32</v>
      </c>
      <c r="K224" s="17">
        <v>88</v>
      </c>
      <c r="L224" s="14" t="s">
        <v>135</v>
      </c>
      <c r="M224" s="9" t="s">
        <v>146</v>
      </c>
      <c r="N224" s="18"/>
      <c r="O224" s="18"/>
      <c r="P224" s="18"/>
      <c r="Q224" s="18"/>
    </row>
    <row r="225" spans="7:17" hidden="1" x14ac:dyDescent="0.3">
      <c r="G225" s="16" t="s">
        <v>14</v>
      </c>
      <c r="H225" s="16" t="s">
        <v>18</v>
      </c>
      <c r="I225" s="16" t="s">
        <v>20</v>
      </c>
      <c r="J225" s="10" t="s">
        <v>33</v>
      </c>
      <c r="K225" s="17">
        <v>450</v>
      </c>
      <c r="L225" s="14" t="s">
        <v>141</v>
      </c>
      <c r="M225" s="9" t="s">
        <v>146</v>
      </c>
      <c r="N225" s="18"/>
      <c r="O225" s="18"/>
      <c r="P225" s="18"/>
      <c r="Q225" s="18"/>
    </row>
    <row r="226" spans="7:17" hidden="1" x14ac:dyDescent="0.3">
      <c r="G226" s="16" t="s">
        <v>14</v>
      </c>
      <c r="H226" s="16" t="s">
        <v>18</v>
      </c>
      <c r="I226" s="16" t="s">
        <v>21</v>
      </c>
      <c r="J226" s="10" t="s">
        <v>34</v>
      </c>
      <c r="K226" s="17">
        <v>1260</v>
      </c>
      <c r="L226" s="14" t="s">
        <v>142</v>
      </c>
      <c r="M226" s="9" t="s">
        <v>146</v>
      </c>
      <c r="N226" s="18"/>
      <c r="O226" s="18"/>
      <c r="P226" s="18"/>
      <c r="Q226" s="18"/>
    </row>
    <row r="227" spans="7:17" hidden="1" x14ac:dyDescent="0.3">
      <c r="G227" s="16" t="s">
        <v>14</v>
      </c>
      <c r="H227" s="16" t="s">
        <v>18</v>
      </c>
      <c r="I227" s="16" t="s">
        <v>21</v>
      </c>
      <c r="J227" s="10" t="s">
        <v>35</v>
      </c>
      <c r="K227" s="17">
        <v>2500</v>
      </c>
      <c r="L227" s="14" t="s">
        <v>138</v>
      </c>
      <c r="M227" s="9" t="s">
        <v>146</v>
      </c>
      <c r="N227" s="18"/>
      <c r="O227" s="18"/>
      <c r="P227" s="18"/>
      <c r="Q227" s="18"/>
    </row>
    <row r="228" spans="7:17" hidden="1" x14ac:dyDescent="0.3">
      <c r="G228" s="16" t="s">
        <v>14</v>
      </c>
      <c r="H228" s="16" t="s">
        <v>18</v>
      </c>
      <c r="I228" s="16" t="s">
        <v>21</v>
      </c>
      <c r="J228" s="10" t="s">
        <v>36</v>
      </c>
      <c r="K228" s="17">
        <v>430</v>
      </c>
      <c r="L228" s="14" t="s">
        <v>139</v>
      </c>
      <c r="M228" s="9" t="s">
        <v>146</v>
      </c>
      <c r="N228" s="18"/>
      <c r="O228" s="18"/>
      <c r="P228" s="18"/>
      <c r="Q228" s="18"/>
    </row>
    <row r="229" spans="7:17" hidden="1" x14ac:dyDescent="0.3">
      <c r="G229" s="16" t="s">
        <v>14</v>
      </c>
      <c r="H229" s="16" t="s">
        <v>18</v>
      </c>
      <c r="I229" s="16" t="s">
        <v>22</v>
      </c>
      <c r="J229" s="10" t="s">
        <v>25</v>
      </c>
      <c r="K229" s="17">
        <v>80</v>
      </c>
      <c r="L229" s="14" t="s">
        <v>140</v>
      </c>
      <c r="M229" s="9" t="s">
        <v>146</v>
      </c>
      <c r="N229" s="18"/>
      <c r="O229" s="18"/>
      <c r="P229" s="18"/>
      <c r="Q229" s="18"/>
    </row>
    <row r="230" spans="7:17" hidden="1" x14ac:dyDescent="0.3">
      <c r="G230" s="16" t="s">
        <v>14</v>
      </c>
      <c r="H230" s="16" t="s">
        <v>18</v>
      </c>
      <c r="I230" s="16" t="s">
        <v>22</v>
      </c>
      <c r="J230" s="10" t="s">
        <v>37</v>
      </c>
      <c r="K230" s="17">
        <v>352</v>
      </c>
      <c r="L230" s="14" t="s">
        <v>135</v>
      </c>
      <c r="M230" s="9" t="s">
        <v>146</v>
      </c>
      <c r="N230" s="18"/>
      <c r="O230" s="18"/>
      <c r="P230" s="18"/>
      <c r="Q230" s="18"/>
    </row>
    <row r="231" spans="7:17" hidden="1" x14ac:dyDescent="0.3">
      <c r="G231" s="16" t="s">
        <v>14</v>
      </c>
      <c r="H231" s="16" t="s">
        <v>18</v>
      </c>
      <c r="I231" s="16" t="s">
        <v>22</v>
      </c>
      <c r="J231" s="10" t="s">
        <v>38</v>
      </c>
      <c r="K231" s="17">
        <v>110</v>
      </c>
      <c r="L231" s="14" t="s">
        <v>137</v>
      </c>
      <c r="M231" s="9" t="s">
        <v>146</v>
      </c>
      <c r="N231" s="18"/>
      <c r="O231" s="18"/>
      <c r="P231" s="18"/>
      <c r="Q231" s="18"/>
    </row>
    <row r="232" spans="7:17" hidden="1" x14ac:dyDescent="0.3">
      <c r="G232" s="16" t="s">
        <v>14</v>
      </c>
      <c r="H232" s="16" t="s">
        <v>18</v>
      </c>
      <c r="I232" s="16" t="s">
        <v>22</v>
      </c>
      <c r="J232" s="10" t="s">
        <v>39</v>
      </c>
      <c r="K232" s="17">
        <v>150</v>
      </c>
      <c r="L232" s="14" t="s">
        <v>138</v>
      </c>
      <c r="M232" s="9" t="s">
        <v>146</v>
      </c>
      <c r="N232" s="18"/>
      <c r="O232" s="18"/>
      <c r="P232" s="18"/>
      <c r="Q232" s="18"/>
    </row>
    <row r="233" spans="7:17" hidden="1" x14ac:dyDescent="0.3">
      <c r="G233" s="16" t="s">
        <v>14</v>
      </c>
      <c r="H233" s="16" t="s">
        <v>18</v>
      </c>
      <c r="I233" s="16" t="s">
        <v>22</v>
      </c>
      <c r="J233" s="10" t="s">
        <v>40</v>
      </c>
      <c r="K233" s="17">
        <v>150</v>
      </c>
      <c r="L233" s="14" t="s">
        <v>139</v>
      </c>
      <c r="M233" s="9" t="s">
        <v>146</v>
      </c>
      <c r="N233" s="18"/>
      <c r="O233" s="18"/>
      <c r="P233" s="18"/>
      <c r="Q233" s="18"/>
    </row>
    <row r="234" spans="7:17" hidden="1" x14ac:dyDescent="0.3">
      <c r="G234" s="16" t="s">
        <v>14</v>
      </c>
      <c r="H234" s="16" t="s">
        <v>18</v>
      </c>
      <c r="I234" s="16" t="s">
        <v>22</v>
      </c>
      <c r="J234" s="10" t="s">
        <v>41</v>
      </c>
      <c r="K234" s="17">
        <v>930</v>
      </c>
      <c r="L234" s="14" t="s">
        <v>140</v>
      </c>
      <c r="M234" s="9" t="s">
        <v>146</v>
      </c>
      <c r="N234" s="18"/>
      <c r="O234" s="18"/>
      <c r="P234" s="18"/>
      <c r="Q234" s="18"/>
    </row>
    <row r="235" spans="7:17" hidden="1" x14ac:dyDescent="0.3">
      <c r="G235" s="16" t="s">
        <v>14</v>
      </c>
      <c r="H235" s="16" t="s">
        <v>18</v>
      </c>
      <c r="I235" s="16" t="s">
        <v>22</v>
      </c>
      <c r="J235" s="10" t="s">
        <v>42</v>
      </c>
      <c r="K235" s="17">
        <v>100</v>
      </c>
      <c r="L235" s="14" t="s">
        <v>135</v>
      </c>
      <c r="M235" s="9" t="s">
        <v>146</v>
      </c>
      <c r="N235" s="18"/>
      <c r="O235" s="18"/>
      <c r="P235" s="18"/>
      <c r="Q235" s="18"/>
    </row>
    <row r="236" spans="7:17" hidden="1" x14ac:dyDescent="0.3">
      <c r="G236" s="16" t="s">
        <v>14</v>
      </c>
      <c r="H236" s="16" t="s">
        <v>18</v>
      </c>
      <c r="I236" s="16" t="s">
        <v>22</v>
      </c>
      <c r="J236" s="10" t="s">
        <v>43</v>
      </c>
      <c r="K236" s="17">
        <v>33</v>
      </c>
      <c r="L236" s="14" t="s">
        <v>141</v>
      </c>
      <c r="M236" s="9" t="s">
        <v>146</v>
      </c>
      <c r="N236" s="18"/>
      <c r="O236" s="18"/>
      <c r="P236" s="18"/>
      <c r="Q236" s="18"/>
    </row>
    <row r="237" spans="7:17" hidden="1" x14ac:dyDescent="0.3">
      <c r="G237" s="16" t="s">
        <v>14</v>
      </c>
      <c r="H237" s="16" t="s">
        <v>18</v>
      </c>
      <c r="I237" s="16" t="s">
        <v>22</v>
      </c>
      <c r="J237" s="10" t="s">
        <v>33</v>
      </c>
      <c r="K237" s="17">
        <v>55</v>
      </c>
      <c r="L237" s="14" t="s">
        <v>142</v>
      </c>
      <c r="M237" s="9" t="s">
        <v>146</v>
      </c>
      <c r="N237" s="18"/>
      <c r="O237" s="18"/>
      <c r="P237" s="18"/>
      <c r="Q237" s="18"/>
    </row>
    <row r="238" spans="7:17" hidden="1" x14ac:dyDescent="0.3">
      <c r="G238" s="16" t="s">
        <v>14</v>
      </c>
      <c r="H238" s="16" t="s">
        <v>19</v>
      </c>
      <c r="I238" s="16" t="s">
        <v>23</v>
      </c>
      <c r="J238" s="10" t="s">
        <v>44</v>
      </c>
      <c r="K238" s="12">
        <v>8000</v>
      </c>
      <c r="L238" s="14"/>
      <c r="M238" s="9"/>
      <c r="N238" s="18"/>
      <c r="O238" s="18"/>
      <c r="P238" s="18"/>
      <c r="Q238" s="18"/>
    </row>
    <row r="239" spans="7:17" hidden="1" x14ac:dyDescent="0.3">
      <c r="G239" s="16" t="s">
        <v>14</v>
      </c>
      <c r="H239" s="16" t="s">
        <v>19</v>
      </c>
      <c r="I239" s="16" t="s">
        <v>23</v>
      </c>
      <c r="J239" s="10" t="s">
        <v>45</v>
      </c>
      <c r="K239" s="12">
        <v>1500</v>
      </c>
      <c r="L239" s="14"/>
      <c r="M239" s="9"/>
      <c r="N239" s="18"/>
      <c r="O239" s="18"/>
      <c r="P239" s="18"/>
      <c r="Q239" s="18"/>
    </row>
    <row r="240" spans="7:17" hidden="1" x14ac:dyDescent="0.3">
      <c r="G240" s="16" t="s">
        <v>14</v>
      </c>
      <c r="H240" s="16" t="s">
        <v>19</v>
      </c>
      <c r="I240" s="16" t="s">
        <v>24</v>
      </c>
      <c r="J240" s="10" t="s">
        <v>46</v>
      </c>
      <c r="K240" s="12">
        <v>450</v>
      </c>
      <c r="L240" s="14"/>
      <c r="M240" s="9"/>
      <c r="N240" s="18"/>
      <c r="O240" s="18"/>
      <c r="P240" s="18"/>
      <c r="Q240" s="18"/>
    </row>
    <row r="241" spans="7:17" hidden="1" x14ac:dyDescent="0.3">
      <c r="G241" s="16" t="s">
        <v>14</v>
      </c>
      <c r="H241" s="16" t="s">
        <v>19</v>
      </c>
      <c r="I241" s="16" t="s">
        <v>24</v>
      </c>
      <c r="J241" s="10" t="s">
        <v>47</v>
      </c>
      <c r="K241" s="12">
        <v>150</v>
      </c>
      <c r="L241" s="14"/>
      <c r="M241" s="9"/>
      <c r="N241" s="18"/>
      <c r="O241" s="18"/>
      <c r="P241" s="18"/>
      <c r="Q241" s="18"/>
    </row>
    <row r="242" spans="7:17" hidden="1" x14ac:dyDescent="0.3">
      <c r="G242" s="16" t="s">
        <v>15</v>
      </c>
      <c r="H242" s="16" t="s">
        <v>18</v>
      </c>
      <c r="I242" s="16" t="s">
        <v>20</v>
      </c>
      <c r="J242" s="10" t="s">
        <v>25</v>
      </c>
      <c r="K242" s="17">
        <v>420</v>
      </c>
      <c r="L242" s="14" t="s">
        <v>127</v>
      </c>
      <c r="M242" s="9" t="s">
        <v>146</v>
      </c>
      <c r="N242" s="18"/>
      <c r="O242" s="18"/>
      <c r="P242" s="18"/>
      <c r="Q242" s="18"/>
    </row>
    <row r="243" spans="7:17" hidden="1" x14ac:dyDescent="0.3">
      <c r="G243" s="16" t="s">
        <v>15</v>
      </c>
      <c r="H243" s="16" t="s">
        <v>18</v>
      </c>
      <c r="I243" s="16" t="s">
        <v>20</v>
      </c>
      <c r="J243" s="10" t="s">
        <v>26</v>
      </c>
      <c r="K243" s="17">
        <v>340</v>
      </c>
      <c r="L243" s="14" t="s">
        <v>128</v>
      </c>
      <c r="M243" s="9" t="s">
        <v>146</v>
      </c>
      <c r="N243" s="18"/>
      <c r="O243" s="18"/>
      <c r="P243" s="18"/>
      <c r="Q243" s="18"/>
    </row>
    <row r="244" spans="7:17" hidden="1" x14ac:dyDescent="0.3">
      <c r="G244" s="16" t="s">
        <v>15</v>
      </c>
      <c r="H244" s="16" t="s">
        <v>18</v>
      </c>
      <c r="I244" s="16" t="s">
        <v>20</v>
      </c>
      <c r="J244" s="10" t="s">
        <v>27</v>
      </c>
      <c r="K244" s="17">
        <v>77</v>
      </c>
      <c r="L244" s="14" t="s">
        <v>128</v>
      </c>
      <c r="M244" s="9" t="s">
        <v>146</v>
      </c>
      <c r="N244" s="18"/>
      <c r="O244" s="18"/>
      <c r="P244" s="18"/>
      <c r="Q244" s="18"/>
    </row>
    <row r="245" spans="7:17" hidden="1" x14ac:dyDescent="0.3">
      <c r="G245" s="16" t="s">
        <v>15</v>
      </c>
      <c r="H245" s="16" t="s">
        <v>18</v>
      </c>
      <c r="I245" s="16" t="s">
        <v>20</v>
      </c>
      <c r="J245" s="10" t="s">
        <v>28</v>
      </c>
      <c r="K245" s="17">
        <v>385</v>
      </c>
      <c r="L245" s="14" t="s">
        <v>129</v>
      </c>
      <c r="M245" s="9" t="s">
        <v>146</v>
      </c>
      <c r="N245" s="18"/>
      <c r="O245" s="18"/>
      <c r="P245" s="18"/>
      <c r="Q245" s="18"/>
    </row>
    <row r="246" spans="7:17" hidden="1" x14ac:dyDescent="0.3">
      <c r="G246" s="16" t="s">
        <v>15</v>
      </c>
      <c r="H246" s="16" t="s">
        <v>18</v>
      </c>
      <c r="I246" s="16" t="s">
        <v>20</v>
      </c>
      <c r="J246" s="10" t="s">
        <v>29</v>
      </c>
      <c r="K246" s="17">
        <v>100</v>
      </c>
      <c r="L246" s="14" t="s">
        <v>130</v>
      </c>
      <c r="M246" s="9" t="s">
        <v>146</v>
      </c>
      <c r="N246" s="18"/>
      <c r="O246" s="18"/>
      <c r="P246" s="18"/>
      <c r="Q246" s="18"/>
    </row>
    <row r="247" spans="7:17" hidden="1" x14ac:dyDescent="0.3">
      <c r="G247" s="16" t="s">
        <v>15</v>
      </c>
      <c r="H247" s="16" t="s">
        <v>18</v>
      </c>
      <c r="I247" s="16" t="s">
        <v>20</v>
      </c>
      <c r="J247" s="10" t="s">
        <v>30</v>
      </c>
      <c r="K247" s="17">
        <v>230</v>
      </c>
      <c r="L247" s="14" t="s">
        <v>131</v>
      </c>
      <c r="M247" s="9" t="s">
        <v>146</v>
      </c>
      <c r="N247" s="18"/>
      <c r="O247" s="18"/>
      <c r="P247" s="18"/>
      <c r="Q247" s="18"/>
    </row>
    <row r="248" spans="7:17" hidden="1" x14ac:dyDescent="0.3">
      <c r="G248" s="16" t="s">
        <v>15</v>
      </c>
      <c r="H248" s="16" t="s">
        <v>18</v>
      </c>
      <c r="I248" s="16" t="s">
        <v>20</v>
      </c>
      <c r="J248" s="10" t="s">
        <v>31</v>
      </c>
      <c r="K248" s="17">
        <v>1500</v>
      </c>
      <c r="L248" s="14" t="s">
        <v>132</v>
      </c>
      <c r="M248" s="9" t="s">
        <v>146</v>
      </c>
      <c r="N248" s="18"/>
      <c r="O248" s="18"/>
      <c r="P248" s="18"/>
      <c r="Q248" s="18"/>
    </row>
    <row r="249" spans="7:17" hidden="1" x14ac:dyDescent="0.3">
      <c r="G249" s="16" t="s">
        <v>15</v>
      </c>
      <c r="H249" s="16" t="s">
        <v>18</v>
      </c>
      <c r="I249" s="16" t="s">
        <v>20</v>
      </c>
      <c r="J249" s="10" t="s">
        <v>32</v>
      </c>
      <c r="K249" s="17">
        <v>77</v>
      </c>
      <c r="L249" s="14" t="s">
        <v>127</v>
      </c>
      <c r="M249" s="9" t="s">
        <v>146</v>
      </c>
      <c r="N249" s="18"/>
      <c r="O249" s="18"/>
      <c r="P249" s="18"/>
      <c r="Q249" s="18"/>
    </row>
    <row r="250" spans="7:17" hidden="1" x14ac:dyDescent="0.3">
      <c r="G250" s="16" t="s">
        <v>15</v>
      </c>
      <c r="H250" s="16" t="s">
        <v>18</v>
      </c>
      <c r="I250" s="16" t="s">
        <v>20</v>
      </c>
      <c r="J250" s="10" t="s">
        <v>33</v>
      </c>
      <c r="K250" s="17">
        <v>325</v>
      </c>
      <c r="L250" s="14" t="s">
        <v>133</v>
      </c>
      <c r="M250" s="9" t="s">
        <v>147</v>
      </c>
      <c r="N250" s="18"/>
      <c r="O250" s="18"/>
      <c r="P250" s="18"/>
      <c r="Q250" s="18"/>
    </row>
    <row r="251" spans="7:17" hidden="1" x14ac:dyDescent="0.3">
      <c r="G251" s="16" t="s">
        <v>15</v>
      </c>
      <c r="H251" s="16" t="s">
        <v>18</v>
      </c>
      <c r="I251" s="16" t="s">
        <v>21</v>
      </c>
      <c r="J251" s="10" t="s">
        <v>34</v>
      </c>
      <c r="K251" s="17">
        <v>1210</v>
      </c>
      <c r="L251" s="14" t="s">
        <v>134</v>
      </c>
      <c r="M251" s="9" t="s">
        <v>146</v>
      </c>
      <c r="N251" s="18"/>
      <c r="O251" s="18"/>
      <c r="P251" s="18"/>
      <c r="Q251" s="18"/>
    </row>
    <row r="252" spans="7:17" hidden="1" x14ac:dyDescent="0.3">
      <c r="G252" s="16" t="s">
        <v>15</v>
      </c>
      <c r="H252" s="16" t="s">
        <v>18</v>
      </c>
      <c r="I252" s="16" t="s">
        <v>21</v>
      </c>
      <c r="J252" s="10" t="s">
        <v>35</v>
      </c>
      <c r="K252" s="17">
        <v>1500</v>
      </c>
      <c r="L252" s="14" t="s">
        <v>130</v>
      </c>
      <c r="M252" s="9" t="s">
        <v>146</v>
      </c>
      <c r="N252" s="18"/>
      <c r="O252" s="18"/>
      <c r="P252" s="18"/>
      <c r="Q252" s="18"/>
    </row>
    <row r="253" spans="7:17" hidden="1" x14ac:dyDescent="0.3">
      <c r="G253" s="16" t="s">
        <v>15</v>
      </c>
      <c r="H253" s="16" t="s">
        <v>18</v>
      </c>
      <c r="I253" s="16" t="s">
        <v>21</v>
      </c>
      <c r="J253" s="10" t="s">
        <v>36</v>
      </c>
      <c r="K253" s="17">
        <v>220</v>
      </c>
      <c r="L253" s="14" t="s">
        <v>131</v>
      </c>
      <c r="M253" s="9" t="s">
        <v>146</v>
      </c>
      <c r="N253" s="18"/>
      <c r="O253" s="18"/>
      <c r="P253" s="18"/>
      <c r="Q253" s="18"/>
    </row>
    <row r="254" spans="7:17" hidden="1" x14ac:dyDescent="0.3">
      <c r="G254" s="16" t="s">
        <v>15</v>
      </c>
      <c r="H254" s="16" t="s">
        <v>18</v>
      </c>
      <c r="I254" s="16" t="s">
        <v>22</v>
      </c>
      <c r="J254" s="10" t="s">
        <v>25</v>
      </c>
      <c r="K254" s="17">
        <v>90</v>
      </c>
      <c r="L254" s="14" t="s">
        <v>132</v>
      </c>
      <c r="M254" s="9" t="s">
        <v>146</v>
      </c>
      <c r="N254" s="18"/>
      <c r="O254" s="18"/>
      <c r="P254" s="18"/>
      <c r="Q254" s="18"/>
    </row>
    <row r="255" spans="7:17" hidden="1" x14ac:dyDescent="0.3">
      <c r="G255" s="16" t="s">
        <v>15</v>
      </c>
      <c r="H255" s="16" t="s">
        <v>18</v>
      </c>
      <c r="I255" s="16" t="s">
        <v>22</v>
      </c>
      <c r="J255" s="10" t="s">
        <v>37</v>
      </c>
      <c r="K255" s="17">
        <v>356</v>
      </c>
      <c r="L255" s="14" t="s">
        <v>127</v>
      </c>
      <c r="M255" s="9" t="s">
        <v>146</v>
      </c>
      <c r="N255" s="18"/>
      <c r="O255" s="18"/>
      <c r="P255" s="18"/>
      <c r="Q255" s="18"/>
    </row>
    <row r="256" spans="7:17" hidden="1" x14ac:dyDescent="0.3">
      <c r="G256" s="16" t="s">
        <v>15</v>
      </c>
      <c r="H256" s="16" t="s">
        <v>18</v>
      </c>
      <c r="I256" s="16" t="s">
        <v>22</v>
      </c>
      <c r="J256" s="10" t="s">
        <v>38</v>
      </c>
      <c r="K256" s="17">
        <v>100</v>
      </c>
      <c r="L256" s="14" t="s">
        <v>129</v>
      </c>
      <c r="M256" s="9" t="s">
        <v>146</v>
      </c>
      <c r="N256" s="18"/>
      <c r="O256" s="18"/>
      <c r="P256" s="18"/>
      <c r="Q256" s="18"/>
    </row>
    <row r="257" spans="7:17" hidden="1" x14ac:dyDescent="0.3">
      <c r="G257" s="16" t="s">
        <v>15</v>
      </c>
      <c r="H257" s="16" t="s">
        <v>18</v>
      </c>
      <c r="I257" s="16" t="s">
        <v>22</v>
      </c>
      <c r="J257" s="10" t="s">
        <v>39</v>
      </c>
      <c r="K257" s="17">
        <v>230</v>
      </c>
      <c r="L257" s="14" t="s">
        <v>130</v>
      </c>
      <c r="M257" s="9" t="s">
        <v>146</v>
      </c>
      <c r="N257" s="18"/>
      <c r="O257" s="18"/>
      <c r="P257" s="18"/>
      <c r="Q257" s="18"/>
    </row>
    <row r="258" spans="7:17" hidden="1" x14ac:dyDescent="0.3">
      <c r="G258" s="16" t="s">
        <v>15</v>
      </c>
      <c r="H258" s="16" t="s">
        <v>18</v>
      </c>
      <c r="I258" s="16" t="s">
        <v>22</v>
      </c>
      <c r="J258" s="10" t="s">
        <v>40</v>
      </c>
      <c r="K258" s="17">
        <v>110</v>
      </c>
      <c r="L258" s="14" t="s">
        <v>131</v>
      </c>
      <c r="M258" s="9" t="s">
        <v>146</v>
      </c>
      <c r="N258" s="18"/>
      <c r="O258" s="18"/>
      <c r="P258" s="18"/>
      <c r="Q258" s="18"/>
    </row>
    <row r="259" spans="7:17" hidden="1" x14ac:dyDescent="0.3">
      <c r="G259" s="16" t="s">
        <v>15</v>
      </c>
      <c r="H259" s="16" t="s">
        <v>18</v>
      </c>
      <c r="I259" s="16" t="s">
        <v>22</v>
      </c>
      <c r="J259" s="10" t="s">
        <v>41</v>
      </c>
      <c r="K259" s="17">
        <v>950</v>
      </c>
      <c r="L259" s="14" t="s">
        <v>132</v>
      </c>
      <c r="M259" s="9" t="s">
        <v>146</v>
      </c>
      <c r="N259" s="18"/>
      <c r="O259" s="18"/>
      <c r="P259" s="18"/>
      <c r="Q259" s="18"/>
    </row>
    <row r="260" spans="7:17" hidden="1" x14ac:dyDescent="0.3">
      <c r="G260" s="16" t="s">
        <v>15</v>
      </c>
      <c r="H260" s="16" t="s">
        <v>18</v>
      </c>
      <c r="I260" s="16" t="s">
        <v>22</v>
      </c>
      <c r="J260" s="10" t="s">
        <v>42</v>
      </c>
      <c r="K260" s="17">
        <v>100</v>
      </c>
      <c r="L260" s="14" t="s">
        <v>127</v>
      </c>
      <c r="M260" s="9" t="s">
        <v>146</v>
      </c>
      <c r="N260" s="18"/>
      <c r="O260" s="18"/>
      <c r="P260" s="18"/>
      <c r="Q260" s="18"/>
    </row>
    <row r="261" spans="7:17" hidden="1" x14ac:dyDescent="0.3">
      <c r="G261" s="16" t="s">
        <v>15</v>
      </c>
      <c r="H261" s="16" t="s">
        <v>18</v>
      </c>
      <c r="I261" s="16" t="s">
        <v>22</v>
      </c>
      <c r="J261" s="10" t="s">
        <v>43</v>
      </c>
      <c r="K261" s="17">
        <v>33</v>
      </c>
      <c r="L261" s="14" t="s">
        <v>133</v>
      </c>
      <c r="M261" s="9" t="s">
        <v>146</v>
      </c>
      <c r="N261" s="18"/>
      <c r="O261" s="18"/>
      <c r="P261" s="18"/>
      <c r="Q261" s="18"/>
    </row>
    <row r="262" spans="7:17" hidden="1" x14ac:dyDescent="0.3">
      <c r="G262" s="16" t="s">
        <v>15</v>
      </c>
      <c r="H262" s="16" t="s">
        <v>18</v>
      </c>
      <c r="I262" s="16" t="s">
        <v>22</v>
      </c>
      <c r="J262" s="10" t="s">
        <v>33</v>
      </c>
      <c r="K262" s="17">
        <v>55</v>
      </c>
      <c r="L262" s="14" t="s">
        <v>134</v>
      </c>
      <c r="M262" s="9" t="s">
        <v>147</v>
      </c>
      <c r="N262" s="18"/>
      <c r="O262" s="18"/>
      <c r="P262" s="18"/>
      <c r="Q262" s="18"/>
    </row>
    <row r="263" spans="7:17" hidden="1" x14ac:dyDescent="0.3">
      <c r="G263" s="16" t="s">
        <v>15</v>
      </c>
      <c r="H263" s="16" t="s">
        <v>19</v>
      </c>
      <c r="I263" s="16" t="s">
        <v>23</v>
      </c>
      <c r="J263" s="10" t="s">
        <v>44</v>
      </c>
      <c r="K263" s="12">
        <v>16000</v>
      </c>
      <c r="L263" s="14"/>
      <c r="M263" s="9"/>
      <c r="N263" s="18"/>
      <c r="O263" s="18"/>
      <c r="P263" s="18"/>
      <c r="Q263" s="18"/>
    </row>
    <row r="264" spans="7:17" hidden="1" x14ac:dyDescent="0.3">
      <c r="G264" s="16" t="s">
        <v>15</v>
      </c>
      <c r="H264" s="16" t="s">
        <v>19</v>
      </c>
      <c r="I264" s="16" t="s">
        <v>23</v>
      </c>
      <c r="J264" s="10" t="s">
        <v>45</v>
      </c>
      <c r="K264" s="12">
        <v>2500</v>
      </c>
      <c r="L264" s="14"/>
      <c r="M264" s="9"/>
      <c r="N264" s="18"/>
      <c r="O264" s="18"/>
      <c r="P264" s="18"/>
      <c r="Q264" s="18"/>
    </row>
    <row r="265" spans="7:17" hidden="1" x14ac:dyDescent="0.3">
      <c r="G265" s="16" t="s">
        <v>15</v>
      </c>
      <c r="H265" s="16" t="s">
        <v>19</v>
      </c>
      <c r="I265" s="16" t="s">
        <v>24</v>
      </c>
      <c r="J265" s="10" t="s">
        <v>46</v>
      </c>
      <c r="K265" s="12">
        <v>1500</v>
      </c>
      <c r="L265" s="14"/>
      <c r="M265" s="9"/>
      <c r="N265" s="18"/>
      <c r="O265" s="18"/>
      <c r="P265" s="18"/>
      <c r="Q265" s="18"/>
    </row>
    <row r="266" spans="7:17" hidden="1" x14ac:dyDescent="0.3">
      <c r="G266" s="16" t="s">
        <v>15</v>
      </c>
      <c r="H266" s="16" t="s">
        <v>19</v>
      </c>
      <c r="I266" s="16" t="s">
        <v>24</v>
      </c>
      <c r="J266" s="10" t="s">
        <v>47</v>
      </c>
      <c r="K266" s="12">
        <v>600</v>
      </c>
      <c r="L266" s="14"/>
      <c r="M266" s="9"/>
      <c r="N266" s="18"/>
      <c r="O266" s="18"/>
      <c r="P266" s="18"/>
      <c r="Q266" s="18"/>
    </row>
    <row r="267" spans="7:17" hidden="1" x14ac:dyDescent="0.3">
      <c r="G267" s="16" t="s">
        <v>16</v>
      </c>
      <c r="H267" s="16" t="s">
        <v>18</v>
      </c>
      <c r="I267" s="16" t="s">
        <v>20</v>
      </c>
      <c r="J267" s="10" t="s">
        <v>25</v>
      </c>
      <c r="K267" s="17">
        <v>450</v>
      </c>
      <c r="L267" s="14" t="s">
        <v>72</v>
      </c>
      <c r="M267" s="9" t="s">
        <v>146</v>
      </c>
      <c r="N267" s="18"/>
      <c r="O267" s="18"/>
      <c r="P267" s="18"/>
      <c r="Q267" s="18"/>
    </row>
    <row r="268" spans="7:17" hidden="1" x14ac:dyDescent="0.3">
      <c r="G268" s="16" t="s">
        <v>16</v>
      </c>
      <c r="H268" s="16" t="s">
        <v>18</v>
      </c>
      <c r="I268" s="16" t="s">
        <v>20</v>
      </c>
      <c r="J268" s="10" t="s">
        <v>26</v>
      </c>
      <c r="K268" s="17">
        <v>320</v>
      </c>
      <c r="L268" s="14" t="s">
        <v>73</v>
      </c>
      <c r="M268" s="9" t="s">
        <v>146</v>
      </c>
      <c r="N268" s="18"/>
      <c r="O268" s="18"/>
      <c r="P268" s="18"/>
      <c r="Q268" s="18"/>
    </row>
    <row r="269" spans="7:17" hidden="1" x14ac:dyDescent="0.3">
      <c r="G269" s="16" t="s">
        <v>16</v>
      </c>
      <c r="H269" s="16" t="s">
        <v>18</v>
      </c>
      <c r="I269" s="16" t="s">
        <v>20</v>
      </c>
      <c r="J269" s="10" t="s">
        <v>27</v>
      </c>
      <c r="K269" s="17">
        <v>85</v>
      </c>
      <c r="L269" s="14" t="s">
        <v>73</v>
      </c>
      <c r="M269" s="9" t="s">
        <v>146</v>
      </c>
      <c r="N269" s="18"/>
      <c r="O269" s="18"/>
      <c r="P269" s="18"/>
      <c r="Q269" s="18"/>
    </row>
    <row r="270" spans="7:17" hidden="1" x14ac:dyDescent="0.3">
      <c r="G270" s="16" t="s">
        <v>16</v>
      </c>
      <c r="H270" s="16" t="s">
        <v>18</v>
      </c>
      <c r="I270" s="16" t="s">
        <v>20</v>
      </c>
      <c r="J270" s="10" t="s">
        <v>28</v>
      </c>
      <c r="K270" s="17">
        <v>385</v>
      </c>
      <c r="L270" s="14" t="s">
        <v>74</v>
      </c>
      <c r="M270" s="9" t="s">
        <v>146</v>
      </c>
      <c r="N270" s="18"/>
      <c r="O270" s="18"/>
      <c r="P270" s="18"/>
      <c r="Q270" s="18"/>
    </row>
    <row r="271" spans="7:17" hidden="1" x14ac:dyDescent="0.3">
      <c r="G271" s="16" t="s">
        <v>16</v>
      </c>
      <c r="H271" s="16" t="s">
        <v>18</v>
      </c>
      <c r="I271" s="16" t="s">
        <v>20</v>
      </c>
      <c r="J271" s="10" t="s">
        <v>29</v>
      </c>
      <c r="K271" s="17">
        <v>100</v>
      </c>
      <c r="L271" s="14" t="s">
        <v>75</v>
      </c>
      <c r="M271" s="9" t="s">
        <v>146</v>
      </c>
      <c r="N271" s="18"/>
      <c r="O271" s="18"/>
      <c r="P271" s="18"/>
      <c r="Q271" s="18"/>
    </row>
    <row r="272" spans="7:17" hidden="1" x14ac:dyDescent="0.3">
      <c r="G272" s="16" t="s">
        <v>16</v>
      </c>
      <c r="H272" s="16" t="s">
        <v>18</v>
      </c>
      <c r="I272" s="16" t="s">
        <v>20</v>
      </c>
      <c r="J272" s="10" t="s">
        <v>30</v>
      </c>
      <c r="K272" s="17">
        <v>240</v>
      </c>
      <c r="L272" s="14" t="s">
        <v>76</v>
      </c>
      <c r="M272" s="9" t="s">
        <v>146</v>
      </c>
      <c r="N272" s="18"/>
      <c r="O272" s="18"/>
      <c r="P272" s="18"/>
      <c r="Q272" s="18"/>
    </row>
    <row r="273" spans="7:17" hidden="1" x14ac:dyDescent="0.3">
      <c r="G273" s="16" t="s">
        <v>16</v>
      </c>
      <c r="H273" s="16" t="s">
        <v>18</v>
      </c>
      <c r="I273" s="16" t="s">
        <v>20</v>
      </c>
      <c r="J273" s="10" t="s">
        <v>31</v>
      </c>
      <c r="K273" s="17">
        <v>2500</v>
      </c>
      <c r="L273" s="14" t="s">
        <v>77</v>
      </c>
      <c r="M273" s="9" t="s">
        <v>146</v>
      </c>
      <c r="N273" s="18"/>
      <c r="O273" s="18"/>
      <c r="P273" s="18"/>
      <c r="Q273" s="18"/>
    </row>
    <row r="274" spans="7:17" hidden="1" x14ac:dyDescent="0.3">
      <c r="G274" s="16" t="s">
        <v>16</v>
      </c>
      <c r="H274" s="16" t="s">
        <v>18</v>
      </c>
      <c r="I274" s="16" t="s">
        <v>20</v>
      </c>
      <c r="J274" s="10" t="s">
        <v>32</v>
      </c>
      <c r="K274" s="17">
        <v>88</v>
      </c>
      <c r="L274" s="14" t="s">
        <v>72</v>
      </c>
      <c r="M274" s="9" t="s">
        <v>146</v>
      </c>
      <c r="N274" s="18"/>
      <c r="O274" s="18"/>
      <c r="P274" s="18"/>
      <c r="Q274" s="18"/>
    </row>
    <row r="275" spans="7:17" hidden="1" x14ac:dyDescent="0.3">
      <c r="G275" s="16" t="s">
        <v>16</v>
      </c>
      <c r="H275" s="16" t="s">
        <v>18</v>
      </c>
      <c r="I275" s="16" t="s">
        <v>20</v>
      </c>
      <c r="J275" s="10" t="s">
        <v>33</v>
      </c>
      <c r="K275" s="17">
        <v>496</v>
      </c>
      <c r="L275" s="14" t="s">
        <v>143</v>
      </c>
      <c r="M275" s="9" t="s">
        <v>146</v>
      </c>
      <c r="N275" s="18"/>
      <c r="O275" s="18"/>
      <c r="P275" s="18"/>
      <c r="Q275" s="18"/>
    </row>
    <row r="276" spans="7:17" hidden="1" x14ac:dyDescent="0.3">
      <c r="G276" s="16" t="s">
        <v>16</v>
      </c>
      <c r="H276" s="16" t="s">
        <v>18</v>
      </c>
      <c r="I276" s="16" t="s">
        <v>21</v>
      </c>
      <c r="J276" s="10" t="s">
        <v>34</v>
      </c>
      <c r="K276" s="17">
        <v>1250</v>
      </c>
      <c r="L276" s="14" t="s">
        <v>144</v>
      </c>
      <c r="M276" s="9" t="s">
        <v>146</v>
      </c>
      <c r="N276" s="18"/>
      <c r="O276" s="18"/>
      <c r="P276" s="18"/>
      <c r="Q276" s="18"/>
    </row>
    <row r="277" spans="7:17" hidden="1" x14ac:dyDescent="0.3">
      <c r="G277" s="16" t="s">
        <v>16</v>
      </c>
      <c r="H277" s="16" t="s">
        <v>18</v>
      </c>
      <c r="I277" s="16" t="s">
        <v>21</v>
      </c>
      <c r="J277" s="10" t="s">
        <v>35</v>
      </c>
      <c r="K277" s="17">
        <v>2500</v>
      </c>
      <c r="L277" s="14" t="s">
        <v>75</v>
      </c>
      <c r="M277" s="9" t="s">
        <v>146</v>
      </c>
      <c r="N277" s="18"/>
      <c r="O277" s="18"/>
      <c r="P277" s="18"/>
      <c r="Q277" s="18"/>
    </row>
    <row r="278" spans="7:17" hidden="1" x14ac:dyDescent="0.3">
      <c r="G278" s="16" t="s">
        <v>16</v>
      </c>
      <c r="H278" s="16" t="s">
        <v>18</v>
      </c>
      <c r="I278" s="16" t="s">
        <v>21</v>
      </c>
      <c r="J278" s="10" t="s">
        <v>36</v>
      </c>
      <c r="K278" s="17">
        <v>450</v>
      </c>
      <c r="L278" s="14" t="s">
        <v>76</v>
      </c>
      <c r="M278" s="9" t="s">
        <v>146</v>
      </c>
      <c r="N278" s="18"/>
      <c r="O278" s="18"/>
      <c r="P278" s="18"/>
      <c r="Q278" s="18"/>
    </row>
    <row r="279" spans="7:17" hidden="1" x14ac:dyDescent="0.3">
      <c r="G279" s="16" t="s">
        <v>16</v>
      </c>
      <c r="H279" s="16" t="s">
        <v>18</v>
      </c>
      <c r="I279" s="16" t="s">
        <v>22</v>
      </c>
      <c r="J279" s="10" t="s">
        <v>25</v>
      </c>
      <c r="K279" s="17">
        <v>99</v>
      </c>
      <c r="L279" s="14" t="s">
        <v>77</v>
      </c>
      <c r="M279" s="9" t="s">
        <v>146</v>
      </c>
      <c r="N279" s="18"/>
      <c r="O279" s="18"/>
      <c r="P279" s="18"/>
      <c r="Q279" s="18"/>
    </row>
    <row r="280" spans="7:17" hidden="1" x14ac:dyDescent="0.3">
      <c r="G280" s="16" t="s">
        <v>16</v>
      </c>
      <c r="H280" s="16" t="s">
        <v>18</v>
      </c>
      <c r="I280" s="16" t="s">
        <v>22</v>
      </c>
      <c r="J280" s="10" t="s">
        <v>37</v>
      </c>
      <c r="K280" s="17">
        <v>364</v>
      </c>
      <c r="L280" s="14" t="s">
        <v>72</v>
      </c>
      <c r="M280" s="9" t="s">
        <v>146</v>
      </c>
      <c r="N280" s="18"/>
      <c r="O280" s="18"/>
      <c r="P280" s="18"/>
      <c r="Q280" s="18"/>
    </row>
    <row r="281" spans="7:17" hidden="1" x14ac:dyDescent="0.3">
      <c r="G281" s="16" t="s">
        <v>16</v>
      </c>
      <c r="H281" s="16" t="s">
        <v>18</v>
      </c>
      <c r="I281" s="16" t="s">
        <v>22</v>
      </c>
      <c r="J281" s="10" t="s">
        <v>38</v>
      </c>
      <c r="K281" s="17">
        <v>110</v>
      </c>
      <c r="L281" s="14" t="s">
        <v>74</v>
      </c>
      <c r="M281" s="9" t="s">
        <v>146</v>
      </c>
      <c r="N281" s="18"/>
      <c r="O281" s="18"/>
      <c r="P281" s="18"/>
      <c r="Q281" s="18"/>
    </row>
    <row r="282" spans="7:17" hidden="1" x14ac:dyDescent="0.3">
      <c r="G282" s="16" t="s">
        <v>16</v>
      </c>
      <c r="H282" s="16" t="s">
        <v>18</v>
      </c>
      <c r="I282" s="16" t="s">
        <v>22</v>
      </c>
      <c r="J282" s="10" t="s">
        <v>39</v>
      </c>
      <c r="K282" s="17">
        <v>200</v>
      </c>
      <c r="L282" s="14" t="s">
        <v>75</v>
      </c>
      <c r="M282" s="9" t="s">
        <v>146</v>
      </c>
      <c r="N282" s="18"/>
      <c r="O282" s="18"/>
      <c r="P282" s="18"/>
      <c r="Q282" s="18"/>
    </row>
    <row r="283" spans="7:17" hidden="1" x14ac:dyDescent="0.3">
      <c r="G283" s="16" t="s">
        <v>16</v>
      </c>
      <c r="H283" s="16" t="s">
        <v>18</v>
      </c>
      <c r="I283" s="16" t="s">
        <v>22</v>
      </c>
      <c r="J283" s="10" t="s">
        <v>40</v>
      </c>
      <c r="K283" s="17">
        <v>160</v>
      </c>
      <c r="L283" s="14" t="s">
        <v>76</v>
      </c>
      <c r="M283" s="9" t="s">
        <v>146</v>
      </c>
      <c r="N283" s="18"/>
      <c r="O283" s="18"/>
      <c r="P283" s="18"/>
      <c r="Q283" s="18"/>
    </row>
    <row r="284" spans="7:17" hidden="1" x14ac:dyDescent="0.3">
      <c r="G284" s="16" t="s">
        <v>16</v>
      </c>
      <c r="H284" s="16" t="s">
        <v>18</v>
      </c>
      <c r="I284" s="16" t="s">
        <v>22</v>
      </c>
      <c r="J284" s="10" t="s">
        <v>41</v>
      </c>
      <c r="K284" s="17">
        <v>1200</v>
      </c>
      <c r="L284" s="14" t="s">
        <v>77</v>
      </c>
      <c r="M284" s="9" t="s">
        <v>146</v>
      </c>
      <c r="N284" s="18"/>
      <c r="O284" s="18"/>
      <c r="P284" s="18"/>
      <c r="Q284" s="18"/>
    </row>
    <row r="285" spans="7:17" hidden="1" x14ac:dyDescent="0.3">
      <c r="G285" s="16" t="s">
        <v>16</v>
      </c>
      <c r="H285" s="16" t="s">
        <v>18</v>
      </c>
      <c r="I285" s="16" t="s">
        <v>22</v>
      </c>
      <c r="J285" s="10" t="s">
        <v>42</v>
      </c>
      <c r="K285" s="17">
        <v>100</v>
      </c>
      <c r="L285" s="14" t="s">
        <v>72</v>
      </c>
      <c r="M285" s="9" t="s">
        <v>146</v>
      </c>
      <c r="N285" s="18"/>
      <c r="O285" s="18"/>
      <c r="P285" s="18"/>
      <c r="Q285" s="18"/>
    </row>
    <row r="286" spans="7:17" hidden="1" x14ac:dyDescent="0.3">
      <c r="G286" s="16" t="s">
        <v>16</v>
      </c>
      <c r="H286" s="16" t="s">
        <v>18</v>
      </c>
      <c r="I286" s="16" t="s">
        <v>22</v>
      </c>
      <c r="J286" s="10" t="s">
        <v>43</v>
      </c>
      <c r="K286" s="17">
        <v>30</v>
      </c>
      <c r="L286" s="14" t="s">
        <v>143</v>
      </c>
      <c r="M286" s="9" t="s">
        <v>146</v>
      </c>
      <c r="N286" s="18"/>
      <c r="O286" s="18"/>
      <c r="P286" s="18"/>
      <c r="Q286" s="18"/>
    </row>
    <row r="287" spans="7:17" hidden="1" x14ac:dyDescent="0.3">
      <c r="G287" s="16" t="s">
        <v>16</v>
      </c>
      <c r="H287" s="16" t="s">
        <v>18</v>
      </c>
      <c r="I287" s="16" t="s">
        <v>22</v>
      </c>
      <c r="J287" s="10" t="s">
        <v>33</v>
      </c>
      <c r="K287" s="17">
        <v>50</v>
      </c>
      <c r="L287" s="14" t="s">
        <v>144</v>
      </c>
      <c r="M287" s="9" t="s">
        <v>146</v>
      </c>
      <c r="N287" s="18"/>
      <c r="O287" s="18"/>
      <c r="P287" s="18"/>
      <c r="Q287" s="18"/>
    </row>
    <row r="288" spans="7:17" hidden="1" x14ac:dyDescent="0.3">
      <c r="G288" s="16" t="s">
        <v>16</v>
      </c>
      <c r="H288" s="16" t="s">
        <v>19</v>
      </c>
      <c r="I288" s="16" t="s">
        <v>23</v>
      </c>
      <c r="J288" s="10" t="s">
        <v>44</v>
      </c>
      <c r="K288" s="12">
        <v>1400</v>
      </c>
      <c r="L288" s="14"/>
      <c r="M288" s="9"/>
      <c r="N288" s="18"/>
      <c r="O288" s="18"/>
      <c r="P288" s="18"/>
      <c r="Q288" s="18"/>
    </row>
    <row r="289" spans="7:17" hidden="1" x14ac:dyDescent="0.3">
      <c r="G289" s="16" t="s">
        <v>16</v>
      </c>
      <c r="H289" s="16" t="s">
        <v>19</v>
      </c>
      <c r="I289" s="16" t="s">
        <v>23</v>
      </c>
      <c r="J289" s="10" t="s">
        <v>45</v>
      </c>
      <c r="K289" s="12">
        <v>2500</v>
      </c>
      <c r="L289" s="14"/>
      <c r="M289" s="9"/>
      <c r="N289" s="18"/>
      <c r="O289" s="18"/>
      <c r="P289" s="18"/>
      <c r="Q289" s="18"/>
    </row>
    <row r="290" spans="7:17" hidden="1" x14ac:dyDescent="0.3">
      <c r="G290" s="16" t="s">
        <v>16</v>
      </c>
      <c r="H290" s="16" t="s">
        <v>19</v>
      </c>
      <c r="I290" s="16" t="s">
        <v>24</v>
      </c>
      <c r="J290" s="10" t="s">
        <v>46</v>
      </c>
      <c r="K290" s="12">
        <v>1500</v>
      </c>
      <c r="L290" s="14"/>
      <c r="M290" s="9"/>
      <c r="N290" s="18"/>
      <c r="O290" s="18"/>
      <c r="P290" s="18"/>
      <c r="Q290" s="18"/>
    </row>
    <row r="291" spans="7:17" hidden="1" x14ac:dyDescent="0.3">
      <c r="G291" s="16" t="s">
        <v>16</v>
      </c>
      <c r="H291" s="16" t="s">
        <v>19</v>
      </c>
      <c r="I291" s="16" t="s">
        <v>24</v>
      </c>
      <c r="J291" s="10" t="s">
        <v>47</v>
      </c>
      <c r="K291" s="12">
        <v>200</v>
      </c>
      <c r="L291" s="14"/>
      <c r="M291" s="9"/>
      <c r="N291" s="18"/>
      <c r="O291" s="18"/>
      <c r="P291" s="18"/>
      <c r="Q291" s="18"/>
    </row>
    <row r="292" spans="7:17" hidden="1" x14ac:dyDescent="0.3">
      <c r="G292" s="16" t="s">
        <v>17</v>
      </c>
      <c r="H292" s="16" t="s">
        <v>18</v>
      </c>
      <c r="I292" s="16" t="s">
        <v>20</v>
      </c>
      <c r="J292" s="10" t="s">
        <v>25</v>
      </c>
      <c r="K292" s="11">
        <v>440</v>
      </c>
      <c r="L292" s="14" t="s">
        <v>64</v>
      </c>
      <c r="M292" s="9" t="s">
        <v>146</v>
      </c>
      <c r="N292" s="18"/>
      <c r="O292" s="18"/>
      <c r="P292" s="18"/>
      <c r="Q292" s="18"/>
    </row>
    <row r="293" spans="7:17" hidden="1" x14ac:dyDescent="0.3">
      <c r="G293" s="16" t="s">
        <v>17</v>
      </c>
      <c r="H293" s="16" t="s">
        <v>18</v>
      </c>
      <c r="I293" s="16" t="s">
        <v>20</v>
      </c>
      <c r="J293" s="10" t="s">
        <v>26</v>
      </c>
      <c r="K293" s="11">
        <v>310</v>
      </c>
      <c r="L293" s="14" t="s">
        <v>65</v>
      </c>
      <c r="M293" s="9" t="s">
        <v>146</v>
      </c>
      <c r="N293" s="18"/>
      <c r="O293" s="18"/>
      <c r="P293" s="18"/>
      <c r="Q293" s="18"/>
    </row>
    <row r="294" spans="7:17" hidden="1" x14ac:dyDescent="0.3">
      <c r="G294" s="16" t="s">
        <v>17</v>
      </c>
      <c r="H294" s="16" t="s">
        <v>18</v>
      </c>
      <c r="I294" s="16" t="s">
        <v>20</v>
      </c>
      <c r="J294" s="10" t="s">
        <v>27</v>
      </c>
      <c r="K294" s="11">
        <v>88</v>
      </c>
      <c r="L294" s="14" t="s">
        <v>65</v>
      </c>
      <c r="M294" s="9" t="s">
        <v>146</v>
      </c>
      <c r="N294" s="18"/>
      <c r="O294" s="18"/>
      <c r="P294" s="18"/>
      <c r="Q294" s="18"/>
    </row>
    <row r="295" spans="7:17" hidden="1" x14ac:dyDescent="0.3">
      <c r="G295" s="16" t="s">
        <v>17</v>
      </c>
      <c r="H295" s="16" t="s">
        <v>18</v>
      </c>
      <c r="I295" s="16" t="s">
        <v>20</v>
      </c>
      <c r="J295" s="10" t="s">
        <v>28</v>
      </c>
      <c r="K295" s="11">
        <v>385</v>
      </c>
      <c r="L295" s="14" t="s">
        <v>66</v>
      </c>
      <c r="M295" s="9" t="s">
        <v>146</v>
      </c>
      <c r="N295" s="18"/>
      <c r="O295" s="18"/>
      <c r="P295" s="18"/>
      <c r="Q295" s="18"/>
    </row>
    <row r="296" spans="7:17" hidden="1" x14ac:dyDescent="0.3">
      <c r="G296" s="16" t="s">
        <v>17</v>
      </c>
      <c r="H296" s="16" t="s">
        <v>18</v>
      </c>
      <c r="I296" s="16" t="s">
        <v>20</v>
      </c>
      <c r="J296" s="10" t="s">
        <v>29</v>
      </c>
      <c r="K296" s="11">
        <v>110</v>
      </c>
      <c r="L296" s="14" t="s">
        <v>67</v>
      </c>
      <c r="M296" s="9" t="s">
        <v>146</v>
      </c>
      <c r="N296" s="18"/>
      <c r="O296" s="18"/>
      <c r="P296" s="18"/>
      <c r="Q296" s="18"/>
    </row>
    <row r="297" spans="7:17" hidden="1" x14ac:dyDescent="0.3">
      <c r="G297" s="16" t="s">
        <v>17</v>
      </c>
      <c r="H297" s="16" t="s">
        <v>18</v>
      </c>
      <c r="I297" s="16" t="s">
        <v>20</v>
      </c>
      <c r="J297" s="10" t="s">
        <v>30</v>
      </c>
      <c r="K297" s="11">
        <v>230</v>
      </c>
      <c r="L297" s="14" t="s">
        <v>68</v>
      </c>
      <c r="M297" s="9" t="s">
        <v>146</v>
      </c>
      <c r="N297" s="18"/>
      <c r="O297" s="18"/>
      <c r="P297" s="18"/>
      <c r="Q297" s="18"/>
    </row>
    <row r="298" spans="7:17" hidden="1" x14ac:dyDescent="0.3">
      <c r="G298" s="16" t="s">
        <v>17</v>
      </c>
      <c r="H298" s="16" t="s">
        <v>18</v>
      </c>
      <c r="I298" s="16" t="s">
        <v>20</v>
      </c>
      <c r="J298" s="10" t="s">
        <v>31</v>
      </c>
      <c r="K298" s="11">
        <v>1600</v>
      </c>
      <c r="L298" s="14" t="s">
        <v>69</v>
      </c>
      <c r="M298" s="9" t="s">
        <v>146</v>
      </c>
      <c r="N298" s="18"/>
      <c r="O298" s="18"/>
      <c r="P298" s="18"/>
      <c r="Q298" s="18"/>
    </row>
    <row r="299" spans="7:17" hidden="1" x14ac:dyDescent="0.3">
      <c r="G299" s="16" t="s">
        <v>17</v>
      </c>
      <c r="H299" s="16" t="s">
        <v>18</v>
      </c>
      <c r="I299" s="16" t="s">
        <v>20</v>
      </c>
      <c r="J299" s="10" t="s">
        <v>32</v>
      </c>
      <c r="K299" s="11">
        <v>77</v>
      </c>
      <c r="L299" s="14" t="s">
        <v>64</v>
      </c>
      <c r="M299" s="9" t="s">
        <v>147</v>
      </c>
      <c r="N299" s="18"/>
      <c r="O299" s="18"/>
      <c r="P299" s="18"/>
      <c r="Q299" s="18"/>
    </row>
    <row r="300" spans="7:17" hidden="1" x14ac:dyDescent="0.3">
      <c r="G300" s="16" t="s">
        <v>17</v>
      </c>
      <c r="H300" s="16" t="s">
        <v>18</v>
      </c>
      <c r="I300" s="16" t="s">
        <v>20</v>
      </c>
      <c r="J300" s="10" t="s">
        <v>33</v>
      </c>
      <c r="K300" s="11">
        <v>450</v>
      </c>
      <c r="L300" s="14" t="s">
        <v>70</v>
      </c>
      <c r="M300" s="9" t="s">
        <v>146</v>
      </c>
      <c r="N300" s="18"/>
      <c r="O300" s="18"/>
      <c r="P300" s="18"/>
      <c r="Q300" s="18"/>
    </row>
    <row r="301" spans="7:17" hidden="1" x14ac:dyDescent="0.3">
      <c r="G301" s="16" t="s">
        <v>17</v>
      </c>
      <c r="H301" s="16" t="s">
        <v>18</v>
      </c>
      <c r="I301" s="16" t="s">
        <v>21</v>
      </c>
      <c r="J301" s="10" t="s">
        <v>34</v>
      </c>
      <c r="K301" s="11">
        <v>1150</v>
      </c>
      <c r="L301" s="14" t="s">
        <v>71</v>
      </c>
      <c r="M301" s="9" t="s">
        <v>146</v>
      </c>
      <c r="N301" s="18"/>
      <c r="O301" s="18"/>
      <c r="P301" s="18"/>
      <c r="Q301" s="18"/>
    </row>
    <row r="302" spans="7:17" hidden="1" x14ac:dyDescent="0.3">
      <c r="G302" s="16" t="s">
        <v>17</v>
      </c>
      <c r="H302" s="16" t="s">
        <v>18</v>
      </c>
      <c r="I302" s="16" t="s">
        <v>21</v>
      </c>
      <c r="J302" s="10" t="s">
        <v>35</v>
      </c>
      <c r="K302" s="11">
        <v>2000</v>
      </c>
      <c r="L302" s="14" t="s">
        <v>67</v>
      </c>
      <c r="M302" s="9" t="s">
        <v>146</v>
      </c>
      <c r="N302" s="18"/>
      <c r="O302" s="18"/>
      <c r="P302" s="18"/>
      <c r="Q302" s="18"/>
    </row>
    <row r="303" spans="7:17" hidden="1" x14ac:dyDescent="0.3">
      <c r="G303" s="16" t="s">
        <v>17</v>
      </c>
      <c r="H303" s="16" t="s">
        <v>18</v>
      </c>
      <c r="I303" s="16" t="s">
        <v>21</v>
      </c>
      <c r="J303" s="10" t="s">
        <v>36</v>
      </c>
      <c r="K303" s="11">
        <v>500</v>
      </c>
      <c r="L303" s="14" t="s">
        <v>68</v>
      </c>
      <c r="M303" s="9" t="s">
        <v>146</v>
      </c>
      <c r="N303" s="18"/>
      <c r="O303" s="18"/>
      <c r="P303" s="18"/>
      <c r="Q303" s="18"/>
    </row>
    <row r="304" spans="7:17" hidden="1" x14ac:dyDescent="0.3">
      <c r="G304" s="16" t="s">
        <v>17</v>
      </c>
      <c r="H304" s="16" t="s">
        <v>18</v>
      </c>
      <c r="I304" s="16" t="s">
        <v>22</v>
      </c>
      <c r="J304" s="10" t="s">
        <v>25</v>
      </c>
      <c r="K304" s="11">
        <v>88</v>
      </c>
      <c r="L304" s="14" t="s">
        <v>69</v>
      </c>
      <c r="M304" s="9" t="s">
        <v>146</v>
      </c>
      <c r="N304" s="18"/>
      <c r="O304" s="18"/>
      <c r="P304" s="18"/>
      <c r="Q304" s="18"/>
    </row>
    <row r="305" spans="7:17" hidden="1" x14ac:dyDescent="0.3">
      <c r="G305" s="16" t="s">
        <v>17</v>
      </c>
      <c r="H305" s="16" t="s">
        <v>18</v>
      </c>
      <c r="I305" s="16" t="s">
        <v>22</v>
      </c>
      <c r="J305" s="10" t="s">
        <v>37</v>
      </c>
      <c r="K305" s="11">
        <v>356</v>
      </c>
      <c r="L305" s="14" t="s">
        <v>64</v>
      </c>
      <c r="M305" s="9" t="s">
        <v>146</v>
      </c>
      <c r="N305" s="18"/>
      <c r="O305" s="18"/>
      <c r="P305" s="18"/>
      <c r="Q305" s="18"/>
    </row>
    <row r="306" spans="7:17" hidden="1" x14ac:dyDescent="0.3">
      <c r="G306" s="16" t="s">
        <v>17</v>
      </c>
      <c r="H306" s="16" t="s">
        <v>18</v>
      </c>
      <c r="I306" s="16" t="s">
        <v>22</v>
      </c>
      <c r="J306" s="10" t="s">
        <v>38</v>
      </c>
      <c r="K306" s="11">
        <v>120</v>
      </c>
      <c r="L306" s="14" t="s">
        <v>66</v>
      </c>
      <c r="M306" s="9" t="s">
        <v>146</v>
      </c>
      <c r="N306" s="18"/>
      <c r="O306" s="18"/>
      <c r="P306" s="18"/>
      <c r="Q306" s="18"/>
    </row>
    <row r="307" spans="7:17" hidden="1" x14ac:dyDescent="0.3">
      <c r="G307" s="16" t="s">
        <v>17</v>
      </c>
      <c r="H307" s="16" t="s">
        <v>18</v>
      </c>
      <c r="I307" s="16" t="s">
        <v>22</v>
      </c>
      <c r="J307" s="10" t="s">
        <v>39</v>
      </c>
      <c r="K307" s="11">
        <v>250</v>
      </c>
      <c r="L307" s="14" t="s">
        <v>67</v>
      </c>
      <c r="M307" s="9" t="s">
        <v>146</v>
      </c>
      <c r="N307" s="18"/>
      <c r="O307" s="18"/>
      <c r="P307" s="18"/>
      <c r="Q307" s="18"/>
    </row>
    <row r="308" spans="7:17" hidden="1" x14ac:dyDescent="0.3">
      <c r="G308" s="16" t="s">
        <v>17</v>
      </c>
      <c r="H308" s="16" t="s">
        <v>18</v>
      </c>
      <c r="I308" s="16" t="s">
        <v>22</v>
      </c>
      <c r="J308" s="10" t="s">
        <v>40</v>
      </c>
      <c r="K308" s="11">
        <v>140</v>
      </c>
      <c r="L308" s="14" t="s">
        <v>68</v>
      </c>
      <c r="M308" s="9" t="s">
        <v>146</v>
      </c>
      <c r="N308" s="18"/>
      <c r="O308" s="18"/>
      <c r="P308" s="18"/>
      <c r="Q308" s="18"/>
    </row>
    <row r="309" spans="7:17" hidden="1" x14ac:dyDescent="0.3">
      <c r="G309" s="16" t="s">
        <v>17</v>
      </c>
      <c r="H309" s="16" t="s">
        <v>18</v>
      </c>
      <c r="I309" s="16" t="s">
        <v>22</v>
      </c>
      <c r="J309" s="10" t="s">
        <v>41</v>
      </c>
      <c r="K309" s="11">
        <v>1500</v>
      </c>
      <c r="L309" s="14" t="s">
        <v>69</v>
      </c>
      <c r="M309" s="9" t="s">
        <v>146</v>
      </c>
      <c r="N309" s="18"/>
      <c r="O309" s="18"/>
      <c r="P309" s="18"/>
      <c r="Q309" s="18"/>
    </row>
    <row r="310" spans="7:17" hidden="1" x14ac:dyDescent="0.3">
      <c r="G310" s="16" t="s">
        <v>17</v>
      </c>
      <c r="H310" s="16" t="s">
        <v>18</v>
      </c>
      <c r="I310" s="16" t="s">
        <v>22</v>
      </c>
      <c r="J310" s="10" t="s">
        <v>42</v>
      </c>
      <c r="K310" s="11">
        <v>300</v>
      </c>
      <c r="L310" s="14" t="s">
        <v>64</v>
      </c>
      <c r="M310" s="9" t="s">
        <v>146</v>
      </c>
      <c r="N310" s="18"/>
      <c r="O310" s="18"/>
      <c r="P310" s="18"/>
      <c r="Q310" s="18"/>
    </row>
    <row r="311" spans="7:17" hidden="1" x14ac:dyDescent="0.3">
      <c r="G311" s="16" t="s">
        <v>17</v>
      </c>
      <c r="H311" s="16" t="s">
        <v>18</v>
      </c>
      <c r="I311" s="16" t="s">
        <v>22</v>
      </c>
      <c r="J311" s="10" t="s">
        <v>43</v>
      </c>
      <c r="K311" s="11">
        <v>50</v>
      </c>
      <c r="L311" s="14" t="s">
        <v>70</v>
      </c>
      <c r="M311" s="9" t="s">
        <v>146</v>
      </c>
      <c r="N311" s="18"/>
      <c r="O311" s="18"/>
      <c r="P311" s="18"/>
      <c r="Q311" s="18"/>
    </row>
    <row r="312" spans="7:17" hidden="1" x14ac:dyDescent="0.3">
      <c r="G312" s="16" t="s">
        <v>17</v>
      </c>
      <c r="H312" s="16" t="s">
        <v>18</v>
      </c>
      <c r="I312" s="16" t="s">
        <v>22</v>
      </c>
      <c r="J312" s="10" t="s">
        <v>33</v>
      </c>
      <c r="K312" s="11">
        <v>66</v>
      </c>
      <c r="L312" s="14" t="s">
        <v>71</v>
      </c>
      <c r="M312" s="9" t="s">
        <v>146</v>
      </c>
      <c r="N312" s="18"/>
      <c r="O312" s="18"/>
      <c r="P312" s="18"/>
      <c r="Q312" s="18"/>
    </row>
    <row r="313" spans="7:17" hidden="1" x14ac:dyDescent="0.3">
      <c r="G313" s="16" t="s">
        <v>17</v>
      </c>
      <c r="H313" s="16" t="s">
        <v>19</v>
      </c>
      <c r="I313" s="16" t="s">
        <v>23</v>
      </c>
      <c r="J313" s="10" t="s">
        <v>44</v>
      </c>
      <c r="K313" s="12">
        <v>15000</v>
      </c>
      <c r="L313" s="14"/>
      <c r="M313" s="9"/>
      <c r="N313" s="18"/>
      <c r="O313" s="18"/>
      <c r="P313" s="18"/>
      <c r="Q313" s="18"/>
    </row>
    <row r="314" spans="7:17" hidden="1" x14ac:dyDescent="0.3">
      <c r="G314" s="16" t="s">
        <v>17</v>
      </c>
      <c r="H314" s="16" t="s">
        <v>19</v>
      </c>
      <c r="I314" s="16" t="s">
        <v>23</v>
      </c>
      <c r="J314" s="10" t="s">
        <v>45</v>
      </c>
      <c r="K314" s="12">
        <v>2000</v>
      </c>
      <c r="L314" s="14"/>
      <c r="M314" s="9"/>
      <c r="N314" s="18"/>
      <c r="O314" s="18"/>
      <c r="P314" s="18"/>
      <c r="Q314" s="18"/>
    </row>
    <row r="315" spans="7:17" hidden="1" x14ac:dyDescent="0.3">
      <c r="G315" s="16" t="s">
        <v>17</v>
      </c>
      <c r="H315" s="16" t="s">
        <v>19</v>
      </c>
      <c r="I315" s="16" t="s">
        <v>24</v>
      </c>
      <c r="J315" s="10" t="s">
        <v>46</v>
      </c>
      <c r="K315" s="12">
        <v>1600</v>
      </c>
      <c r="L315" s="14"/>
      <c r="M315" s="9"/>
      <c r="N315" s="18"/>
      <c r="O315" s="18"/>
      <c r="P315" s="18"/>
      <c r="Q315" s="18"/>
    </row>
    <row r="316" spans="7:17" hidden="1" x14ac:dyDescent="0.3">
      <c r="G316" s="16" t="s">
        <v>17</v>
      </c>
      <c r="H316" s="16" t="s">
        <v>19</v>
      </c>
      <c r="I316" s="16" t="s">
        <v>24</v>
      </c>
      <c r="J316" s="10" t="s">
        <v>47</v>
      </c>
      <c r="K316" s="12">
        <v>300</v>
      </c>
      <c r="L316" s="14"/>
      <c r="M316" s="9"/>
      <c r="N316" s="18"/>
      <c r="O316" s="18"/>
      <c r="P316" s="18"/>
      <c r="Q316" s="18"/>
    </row>
    <row r="317" spans="7:17" x14ac:dyDescent="0.3">
      <c r="G317" s="28"/>
      <c r="H317" s="28"/>
      <c r="I317" s="28" t="s">
        <v>172</v>
      </c>
      <c r="J317" s="29"/>
      <c r="K317" s="30"/>
      <c r="L317" s="31"/>
      <c r="M317" s="19"/>
      <c r="N317" s="18"/>
      <c r="O317" s="18"/>
      <c r="P317" s="18"/>
      <c r="Q317" s="18"/>
    </row>
  </sheetData>
  <conditionalFormatting sqref="M17:M141 M167:M316">
    <cfRule type="containsText" dxfId="336" priority="1" operator="containsText" text="Late">
      <formula>NOT(ISERROR(SEARCH("Late",M17)))</formula>
    </cfRule>
  </conditionalFormatting>
  <dataValidations count="1">
    <dataValidation type="list" allowBlank="1" showInputMessage="1" showErrorMessage="1" sqref="M17:M145 M166:M316" xr:uid="{E34FFA6B-E2DA-485A-B354-3864AE1F0103}">
      <formula1>"Paid,Late"</formula1>
    </dataValidation>
  </dataValidations>
  <pageMargins left="0.7" right="0.7" top="0.75" bottom="0.75" header="0.3" footer="0.3"/>
  <pageSetup paperSize="9" orientation="portrait" r:id="rId1"/>
  <drawing r:id="rId2"/>
  <tableParts count="1">
    <tablePart r:id="rId3"/>
  </tableParts>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8D2B8C-EC68-4D94-BFC7-E9BEF7DE6409}">
  <dimension ref="C2:AU27"/>
  <sheetViews>
    <sheetView showGridLines="0" topLeftCell="X1" zoomScale="63" zoomScaleNormal="55" workbookViewId="0">
      <selection activeCell="AM154" sqref="AM154"/>
    </sheetView>
  </sheetViews>
  <sheetFormatPr defaultRowHeight="21" x14ac:dyDescent="0.4"/>
  <cols>
    <col min="1" max="2" width="8.88671875" style="33"/>
    <col min="3" max="3" width="15.109375" style="33" bestFit="1" customWidth="1"/>
    <col min="4" max="4" width="15.33203125" style="33" bestFit="1" customWidth="1"/>
    <col min="5" max="5" width="14.77734375" style="87" customWidth="1"/>
    <col min="6" max="6" width="9.44140625" style="33" customWidth="1"/>
    <col min="7" max="7" width="8.88671875" style="33"/>
    <col min="8" max="8" width="16.33203125" style="33" bestFit="1" customWidth="1"/>
    <col min="9" max="9" width="15.33203125" style="38" bestFit="1" customWidth="1"/>
    <col min="10" max="11" width="7.33203125" style="33" customWidth="1"/>
    <col min="12" max="12" width="16.88671875" style="33" bestFit="1" customWidth="1"/>
    <col min="13" max="13" width="5.109375" style="33" customWidth="1"/>
    <col min="14" max="14" width="8.88671875" style="33"/>
    <col min="15" max="15" width="16.109375" style="33" bestFit="1" customWidth="1"/>
    <col min="16" max="16" width="15.44140625" style="33" bestFit="1" customWidth="1"/>
    <col min="17" max="17" width="5.109375" style="33" customWidth="1"/>
    <col min="18" max="18" width="8.88671875" style="33"/>
    <col min="19" max="19" width="16.109375" style="33" bestFit="1" customWidth="1"/>
    <col min="20" max="20" width="15.44140625" style="33" bestFit="1" customWidth="1"/>
    <col min="21" max="21" width="7.21875" style="33" customWidth="1"/>
    <col min="22" max="22" width="8.88671875" style="33"/>
    <col min="23" max="23" width="18.6640625" style="33" bestFit="1" customWidth="1"/>
    <col min="24" max="24" width="19.109375" style="33" bestFit="1" customWidth="1"/>
    <col min="25" max="25" width="10.21875" style="33" bestFit="1" customWidth="1"/>
    <col min="26" max="26" width="12.21875" style="33" bestFit="1" customWidth="1"/>
    <col min="27" max="27" width="8.88671875" style="33" customWidth="1"/>
    <col min="28" max="28" width="8.88671875" style="33"/>
    <col min="29" max="29" width="11.109375" style="89" bestFit="1" customWidth="1"/>
    <col min="30" max="30" width="7.21875" style="33" customWidth="1"/>
    <col min="31" max="32" width="8.88671875" style="33"/>
    <col min="33" max="33" width="15.109375" style="33" bestFit="1" customWidth="1"/>
    <col min="34" max="34" width="15.33203125" style="33" bestFit="1" customWidth="1"/>
    <col min="35" max="35" width="10" style="33" bestFit="1" customWidth="1"/>
    <col min="36" max="36" width="20.109375" style="33" customWidth="1"/>
    <col min="37" max="37" width="8.88671875" style="33"/>
    <col min="38" max="38" width="15.109375" style="33" bestFit="1" customWidth="1"/>
    <col min="39" max="39" width="8.88671875" style="33"/>
    <col min="40" max="40" width="19.21875" style="60" bestFit="1" customWidth="1"/>
    <col min="41" max="41" width="13.88671875" style="33" customWidth="1"/>
    <col min="42" max="42" width="8.88671875" style="33"/>
    <col min="43" max="43" width="11.5546875" style="65" bestFit="1" customWidth="1"/>
    <col min="44" max="44" width="8.88671875" style="62"/>
    <col min="45" max="45" width="20.109375" style="33" customWidth="1"/>
    <col min="46" max="46" width="8.88671875" style="33"/>
    <col min="47" max="47" width="19.88671875" style="33" bestFit="1" customWidth="1"/>
    <col min="48" max="16384" width="8.88671875" style="33"/>
  </cols>
  <sheetData>
    <row r="2" spans="3:47" x14ac:dyDescent="0.4">
      <c r="C2" s="32" t="s">
        <v>18</v>
      </c>
      <c r="F2" s="49"/>
      <c r="H2" s="41" t="s">
        <v>19</v>
      </c>
      <c r="J2" s="49"/>
      <c r="L2" s="48" t="s">
        <v>178</v>
      </c>
      <c r="M2" s="49"/>
      <c r="O2" s="32" t="s">
        <v>180</v>
      </c>
      <c r="Q2" s="49"/>
      <c r="S2" s="41" t="s">
        <v>181</v>
      </c>
      <c r="U2" s="49"/>
      <c r="AD2" s="49"/>
      <c r="AJ2" s="49"/>
      <c r="AS2" s="49"/>
    </row>
    <row r="3" spans="3:47" x14ac:dyDescent="0.4">
      <c r="F3" s="49"/>
      <c r="J3" s="49"/>
      <c r="L3" s="53">
        <f>I8-D7</f>
        <v>-5577</v>
      </c>
      <c r="M3" s="49"/>
      <c r="Q3" s="49"/>
      <c r="U3" s="49"/>
      <c r="AD3" s="49"/>
      <c r="AJ3" s="49"/>
      <c r="AS3" s="49"/>
      <c r="AU3" s="33" t="s">
        <v>189</v>
      </c>
    </row>
    <row r="4" spans="3:47" s="45" customFormat="1" x14ac:dyDescent="0.4">
      <c r="C4" s="46" t="s">
        <v>20</v>
      </c>
      <c r="D4" s="34">
        <f>VLOOKUP(C4,C13:D17,2,0)</f>
        <v>4664</v>
      </c>
      <c r="E4" s="86">
        <f>D4/D7</f>
        <v>0.41728549700277356</v>
      </c>
      <c r="F4" s="50"/>
      <c r="H4" s="42" t="s">
        <v>46</v>
      </c>
      <c r="I4" s="54">
        <f>VLOOKUP(H4,H13:I18,2,0)</f>
        <v>1500</v>
      </c>
      <c r="J4" s="52"/>
      <c r="M4" s="52"/>
      <c r="O4" s="37" t="s">
        <v>1</v>
      </c>
      <c r="P4" s="33" t="s">
        <v>18</v>
      </c>
      <c r="Q4" s="52"/>
      <c r="S4" s="37" t="s">
        <v>1</v>
      </c>
      <c r="T4" s="33" t="s">
        <v>19</v>
      </c>
      <c r="U4" s="52"/>
      <c r="W4" s="33"/>
      <c r="X4" s="33"/>
      <c r="AC4" s="90"/>
      <c r="AD4" s="52"/>
      <c r="AG4" s="33"/>
      <c r="AH4" s="33"/>
      <c r="AJ4" s="52"/>
      <c r="AN4" s="61"/>
      <c r="AQ4" s="66"/>
      <c r="AR4" s="63"/>
      <c r="AS4" s="52"/>
      <c r="AU4" s="92">
        <f>SUM('Income &amp; Expenses'!L2:M3)-('Pivot Tables'!I8-'Pivot Tables'!D7)</f>
        <v>93877</v>
      </c>
    </row>
    <row r="5" spans="3:47" s="45" customFormat="1" x14ac:dyDescent="0.4">
      <c r="C5" s="46" t="s">
        <v>21</v>
      </c>
      <c r="D5" s="34">
        <f t="shared" ref="D5:D6" si="0">VLOOKUP(C5,C14:D18,2,0)</f>
        <v>4200</v>
      </c>
      <c r="E5" s="86">
        <f>D5/D7</f>
        <v>0.37577167397333811</v>
      </c>
      <c r="F5" s="50"/>
      <c r="H5" s="42" t="s">
        <v>47</v>
      </c>
      <c r="I5" s="54">
        <f t="shared" ref="I5:I7" si="1">VLOOKUP(H5,H14:I19,2,0)</f>
        <v>200</v>
      </c>
      <c r="J5" s="52"/>
      <c r="M5" s="52"/>
      <c r="O5" s="33"/>
      <c r="P5" s="33"/>
      <c r="Q5" s="52"/>
      <c r="S5" s="33"/>
      <c r="T5" s="33"/>
      <c r="U5" s="52"/>
      <c r="W5" s="33"/>
      <c r="X5" s="33"/>
      <c r="AC5" s="90"/>
      <c r="AD5" s="52"/>
      <c r="AG5" s="33"/>
      <c r="AH5" s="33"/>
      <c r="AJ5" s="52"/>
      <c r="AN5" s="61"/>
      <c r="AQ5" s="66"/>
      <c r="AR5" s="63"/>
      <c r="AS5" s="52"/>
    </row>
    <row r="6" spans="3:47" s="45" customFormat="1" x14ac:dyDescent="0.4">
      <c r="C6" s="47" t="s">
        <v>22</v>
      </c>
      <c r="D6" s="35">
        <f t="shared" si="0"/>
        <v>2313</v>
      </c>
      <c r="E6" s="86">
        <f>D6/D7</f>
        <v>0.20694282902388833</v>
      </c>
      <c r="F6" s="50"/>
      <c r="H6" s="42" t="s">
        <v>45</v>
      </c>
      <c r="I6" s="54">
        <f t="shared" si="1"/>
        <v>2500</v>
      </c>
      <c r="J6" s="52"/>
      <c r="M6" s="52"/>
      <c r="O6" s="37" t="s">
        <v>173</v>
      </c>
      <c r="P6" s="33" t="s">
        <v>175</v>
      </c>
      <c r="Q6" s="52"/>
      <c r="S6" s="37" t="s">
        <v>173</v>
      </c>
      <c r="T6" s="33" t="s">
        <v>175</v>
      </c>
      <c r="U6" s="52"/>
      <c r="W6" s="37" t="s">
        <v>175</v>
      </c>
      <c r="X6" s="37" t="s">
        <v>182</v>
      </c>
      <c r="Y6" s="33"/>
      <c r="Z6" s="33"/>
      <c r="AC6" s="90"/>
      <c r="AD6" s="52"/>
      <c r="AG6" s="37" t="s">
        <v>173</v>
      </c>
      <c r="AH6" s="33" t="s">
        <v>185</v>
      </c>
      <c r="AI6" s="33"/>
      <c r="AJ6" s="52"/>
      <c r="AL6" s="37" t="s">
        <v>173</v>
      </c>
      <c r="AM6" s="33"/>
      <c r="AN6" s="60"/>
      <c r="AQ6" s="64" t="s">
        <v>188</v>
      </c>
      <c r="AR6" s="63"/>
      <c r="AS6" s="52"/>
    </row>
    <row r="7" spans="3:47" x14ac:dyDescent="0.4">
      <c r="C7" s="39" t="s">
        <v>176</v>
      </c>
      <c r="D7" s="40">
        <f>GETPIVOTDATA("Amount",$C$13)</f>
        <v>11177</v>
      </c>
      <c r="E7" s="88"/>
      <c r="F7" s="51"/>
      <c r="H7" s="43" t="s">
        <v>44</v>
      </c>
      <c r="I7" s="55">
        <f t="shared" si="1"/>
        <v>1400</v>
      </c>
      <c r="J7" s="49"/>
      <c r="M7" s="49"/>
      <c r="O7" s="36" t="s">
        <v>6</v>
      </c>
      <c r="P7" s="33">
        <v>10342</v>
      </c>
      <c r="Q7" s="49"/>
      <c r="S7" s="36" t="s">
        <v>6</v>
      </c>
      <c r="T7" s="33">
        <v>6460</v>
      </c>
      <c r="U7" s="49"/>
      <c r="W7" s="37" t="s">
        <v>173</v>
      </c>
      <c r="X7" s="33" t="s">
        <v>18</v>
      </c>
      <c r="Y7" s="33" t="s">
        <v>19</v>
      </c>
      <c r="Z7" s="33" t="s">
        <v>174</v>
      </c>
      <c r="AD7" s="49"/>
      <c r="AG7" s="36" t="s">
        <v>174</v>
      </c>
      <c r="AH7" s="93"/>
      <c r="AJ7" s="49"/>
      <c r="AL7" s="36" t="s">
        <v>16</v>
      </c>
      <c r="AS7" s="49"/>
    </row>
    <row r="8" spans="3:47" x14ac:dyDescent="0.4">
      <c r="C8" s="36"/>
      <c r="F8" s="49"/>
      <c r="H8" s="44" t="s">
        <v>177</v>
      </c>
      <c r="I8" s="56">
        <f>GETPIVOTDATA("Amount",$H$13)</f>
        <v>5600</v>
      </c>
      <c r="J8" s="49"/>
      <c r="M8" s="49"/>
      <c r="O8" s="36" t="s">
        <v>7</v>
      </c>
      <c r="P8" s="33">
        <v>11388</v>
      </c>
      <c r="Q8" s="49"/>
      <c r="S8" s="36" t="s">
        <v>7</v>
      </c>
      <c r="T8" s="33">
        <v>18070</v>
      </c>
      <c r="U8" s="49"/>
      <c r="W8" s="36" t="s">
        <v>6</v>
      </c>
      <c r="X8" s="33">
        <v>10342</v>
      </c>
      <c r="Y8" s="33">
        <v>6460</v>
      </c>
      <c r="Z8" s="33">
        <v>16802</v>
      </c>
      <c r="AD8" s="49"/>
      <c r="AG8"/>
      <c r="AH8"/>
      <c r="AJ8" s="49"/>
      <c r="AL8" s="36" t="s">
        <v>174</v>
      </c>
      <c r="AS8" s="49"/>
    </row>
    <row r="9" spans="3:47" x14ac:dyDescent="0.4">
      <c r="F9" s="49"/>
      <c r="J9" s="49"/>
      <c r="M9" s="49"/>
      <c r="O9" s="36" t="s">
        <v>8</v>
      </c>
      <c r="P9" s="33">
        <v>8408</v>
      </c>
      <c r="Q9" s="49"/>
      <c r="S9" s="36" t="s">
        <v>8</v>
      </c>
      <c r="T9" s="33">
        <v>16200</v>
      </c>
      <c r="U9" s="49"/>
      <c r="W9" s="36" t="s">
        <v>7</v>
      </c>
      <c r="X9" s="33">
        <v>11388</v>
      </c>
      <c r="Y9" s="33">
        <v>18070</v>
      </c>
      <c r="Z9" s="33">
        <v>29458</v>
      </c>
      <c r="AB9" s="57" t="s">
        <v>183</v>
      </c>
      <c r="AC9" s="91">
        <f>MAX(Y8:Y19)</f>
        <v>20600</v>
      </c>
      <c r="AD9" s="49"/>
      <c r="AJ9" s="49"/>
      <c r="AL9"/>
      <c r="AN9" s="78" t="s">
        <v>186</v>
      </c>
      <c r="AS9" s="49"/>
    </row>
    <row r="10" spans="3:47" ht="18" x14ac:dyDescent="0.35">
      <c r="F10" s="49"/>
      <c r="J10" s="49"/>
      <c r="M10" s="49"/>
      <c r="O10" s="36" t="s">
        <v>9</v>
      </c>
      <c r="P10" s="33">
        <v>9589</v>
      </c>
      <c r="Q10" s="49"/>
      <c r="S10" s="36" t="s">
        <v>9</v>
      </c>
      <c r="T10" s="33">
        <v>17600</v>
      </c>
      <c r="U10" s="49"/>
      <c r="W10" s="36" t="s">
        <v>8</v>
      </c>
      <c r="X10" s="33">
        <v>8408</v>
      </c>
      <c r="Y10" s="33">
        <v>16200</v>
      </c>
      <c r="Z10" s="33">
        <v>24608</v>
      </c>
      <c r="AB10" s="58" t="s">
        <v>184</v>
      </c>
      <c r="AC10" s="91">
        <f>MAX(X8:X19)</f>
        <v>11388</v>
      </c>
      <c r="AD10" s="49"/>
      <c r="AJ10" s="49"/>
      <c r="AN10" s="79" t="s">
        <v>194</v>
      </c>
      <c r="AS10" s="49"/>
    </row>
    <row r="11" spans="3:47" ht="15.6" x14ac:dyDescent="0.3">
      <c r="C11" s="37" t="s">
        <v>1</v>
      </c>
      <c r="D11" s="33" t="s">
        <v>18</v>
      </c>
      <c r="F11" s="49"/>
      <c r="H11" s="37" t="s">
        <v>1</v>
      </c>
      <c r="I11" s="38" t="s">
        <v>19</v>
      </c>
      <c r="J11" s="49"/>
      <c r="M11" s="49"/>
      <c r="O11" s="36" t="s">
        <v>10</v>
      </c>
      <c r="P11" s="33">
        <v>9589</v>
      </c>
      <c r="Q11" s="49"/>
      <c r="S11" s="36" t="s">
        <v>10</v>
      </c>
      <c r="T11" s="33">
        <v>17600</v>
      </c>
      <c r="U11" s="49"/>
      <c r="W11" s="36" t="s">
        <v>9</v>
      </c>
      <c r="X11" s="33">
        <v>9589</v>
      </c>
      <c r="Y11" s="33">
        <v>17600</v>
      </c>
      <c r="Z11" s="33">
        <v>27189</v>
      </c>
      <c r="AD11" s="49"/>
      <c r="AJ11" s="49"/>
      <c r="AN11" s="79"/>
      <c r="AS11" s="49"/>
    </row>
    <row r="12" spans="3:47" ht="22.8" x14ac:dyDescent="0.4">
      <c r="F12" s="49"/>
      <c r="J12" s="49"/>
      <c r="M12" s="49"/>
      <c r="O12" s="36" t="s">
        <v>11</v>
      </c>
      <c r="P12" s="33">
        <v>8945</v>
      </c>
      <c r="Q12" s="49"/>
      <c r="S12" s="36" t="s">
        <v>11</v>
      </c>
      <c r="T12" s="33">
        <v>19700</v>
      </c>
      <c r="U12" s="49"/>
      <c r="W12" s="36" t="s">
        <v>10</v>
      </c>
      <c r="X12" s="33">
        <v>9589</v>
      </c>
      <c r="Y12" s="33">
        <v>17600</v>
      </c>
      <c r="Z12" s="33">
        <v>27189</v>
      </c>
      <c r="AD12" s="49"/>
      <c r="AJ12" s="49"/>
      <c r="AN12" s="84">
        <f>I8</f>
        <v>5600</v>
      </c>
      <c r="AO12" s="85">
        <f>VLOOKUP(AN19,'Income &amp; Expenses'!I2:J13,2,0)</f>
        <v>36043</v>
      </c>
      <c r="AQ12" s="33"/>
      <c r="AR12" s="65"/>
      <c r="AS12" s="49"/>
    </row>
    <row r="13" spans="3:47" x14ac:dyDescent="0.4">
      <c r="C13" s="37" t="s">
        <v>173</v>
      </c>
      <c r="D13" s="33" t="s">
        <v>175</v>
      </c>
      <c r="F13" s="49"/>
      <c r="H13" s="37" t="s">
        <v>173</v>
      </c>
      <c r="I13" s="38" t="s">
        <v>175</v>
      </c>
      <c r="J13" s="49"/>
      <c r="M13" s="49"/>
      <c r="O13" s="36" t="s">
        <v>12</v>
      </c>
      <c r="P13" s="33">
        <v>8196</v>
      </c>
      <c r="Q13" s="49"/>
      <c r="S13" s="36" t="s">
        <v>12</v>
      </c>
      <c r="T13" s="33">
        <v>19100</v>
      </c>
      <c r="U13" s="49"/>
      <c r="W13" s="36" t="s">
        <v>11</v>
      </c>
      <c r="X13" s="33">
        <v>8945</v>
      </c>
      <c r="Y13" s="33">
        <v>19700</v>
      </c>
      <c r="Z13" s="33">
        <v>28645</v>
      </c>
      <c r="AD13" s="49"/>
      <c r="AJ13" s="49"/>
      <c r="AN13" s="80"/>
      <c r="AS13" s="49"/>
    </row>
    <row r="14" spans="3:47" ht="22.8" x14ac:dyDescent="0.4">
      <c r="C14" s="36" t="s">
        <v>20</v>
      </c>
      <c r="D14" s="93">
        <v>4664</v>
      </c>
      <c r="F14" s="49"/>
      <c r="H14" s="36" t="s">
        <v>46</v>
      </c>
      <c r="I14" s="38">
        <v>1500</v>
      </c>
      <c r="J14" s="49"/>
      <c r="M14" s="49"/>
      <c r="O14" s="36" t="s">
        <v>13</v>
      </c>
      <c r="P14" s="33">
        <v>8196</v>
      </c>
      <c r="Q14" s="49"/>
      <c r="S14" s="36" t="s">
        <v>13</v>
      </c>
      <c r="T14" s="33">
        <v>19100</v>
      </c>
      <c r="U14" s="49"/>
      <c r="W14" s="36" t="s">
        <v>12</v>
      </c>
      <c r="X14" s="33">
        <v>8196</v>
      </c>
      <c r="Y14" s="33">
        <v>19100</v>
      </c>
      <c r="Z14" s="33">
        <v>27296</v>
      </c>
      <c r="AD14" s="49"/>
      <c r="AG14" s="59" t="str">
        <f>IF(AH7=1,CONCATENATE(AH7," ","Bill past Due, Pay fast soon to avoid late fees."), IF(AH7&gt;1,CONCATENATE(AH7," ","Bills are past Due, Pay Soon to avoid late fees."),"All bills have been paid, and there are no over due bills"))</f>
        <v>All bills have been paid, and there are no over due bills</v>
      </c>
      <c r="AJ14" s="49"/>
      <c r="AN14" s="83">
        <f>AN12/AO12</f>
        <v>0.1553699747523791</v>
      </c>
      <c r="AO14" s="83">
        <v>1</v>
      </c>
      <c r="AS14" s="49"/>
    </row>
    <row r="15" spans="3:47" x14ac:dyDescent="0.4">
      <c r="C15" s="36" t="s">
        <v>21</v>
      </c>
      <c r="D15" s="93">
        <v>4200</v>
      </c>
      <c r="F15" s="49"/>
      <c r="H15" s="36" t="s">
        <v>47</v>
      </c>
      <c r="I15" s="38">
        <v>200</v>
      </c>
      <c r="J15" s="49"/>
      <c r="M15" s="49"/>
      <c r="O15" s="36" t="s">
        <v>14</v>
      </c>
      <c r="P15" s="33">
        <v>9920</v>
      </c>
      <c r="Q15" s="49"/>
      <c r="S15" s="36" t="s">
        <v>14</v>
      </c>
      <c r="T15" s="33">
        <v>10100</v>
      </c>
      <c r="U15" s="49"/>
      <c r="W15" s="36" t="s">
        <v>13</v>
      </c>
      <c r="X15" s="33">
        <v>8196</v>
      </c>
      <c r="Y15" s="33">
        <v>19100</v>
      </c>
      <c r="Z15" s="33">
        <v>27296</v>
      </c>
      <c r="AD15" s="49"/>
      <c r="AJ15" s="49"/>
      <c r="AN15" s="80"/>
      <c r="AS15" s="49"/>
    </row>
    <row r="16" spans="3:47" ht="22.8" x14ac:dyDescent="0.4">
      <c r="C16" s="36" t="s">
        <v>22</v>
      </c>
      <c r="D16" s="93">
        <v>2313</v>
      </c>
      <c r="F16" s="49"/>
      <c r="H16" s="36" t="s">
        <v>45</v>
      </c>
      <c r="I16" s="38">
        <v>2500</v>
      </c>
      <c r="J16" s="49"/>
      <c r="M16" s="49"/>
      <c r="O16" s="36" t="s">
        <v>15</v>
      </c>
      <c r="P16" s="33">
        <v>8408</v>
      </c>
      <c r="Q16" s="49"/>
      <c r="S16" s="36" t="s">
        <v>15</v>
      </c>
      <c r="T16" s="33">
        <v>20600</v>
      </c>
      <c r="U16" s="49"/>
      <c r="W16" s="36" t="s">
        <v>14</v>
      </c>
      <c r="X16" s="33">
        <v>9920</v>
      </c>
      <c r="Y16" s="33">
        <v>10100</v>
      </c>
      <c r="Z16" s="33">
        <v>20020</v>
      </c>
      <c r="AD16" s="49"/>
      <c r="AJ16" s="49"/>
      <c r="AN16" s="82">
        <f>AO14-AN14</f>
        <v>0.84463002524762087</v>
      </c>
      <c r="AS16" s="49"/>
    </row>
    <row r="17" spans="3:45" x14ac:dyDescent="0.4">
      <c r="C17" s="36" t="s">
        <v>174</v>
      </c>
      <c r="D17" s="93">
        <v>11177</v>
      </c>
      <c r="F17" s="49"/>
      <c r="H17" s="36" t="s">
        <v>44</v>
      </c>
      <c r="I17" s="38">
        <v>1400</v>
      </c>
      <c r="J17" s="49"/>
      <c r="M17" s="49"/>
      <c r="O17" s="36" t="s">
        <v>16</v>
      </c>
      <c r="P17" s="33">
        <v>11177</v>
      </c>
      <c r="Q17" s="49"/>
      <c r="S17" s="36" t="s">
        <v>16</v>
      </c>
      <c r="T17" s="33">
        <v>5600</v>
      </c>
      <c r="U17" s="49"/>
      <c r="W17" s="36" t="s">
        <v>15</v>
      </c>
      <c r="X17" s="33">
        <v>8408</v>
      </c>
      <c r="Y17" s="33">
        <v>20600</v>
      </c>
      <c r="Z17" s="33">
        <v>29008</v>
      </c>
      <c r="AD17" s="49"/>
      <c r="AJ17" s="49"/>
      <c r="AS17" s="49"/>
    </row>
    <row r="18" spans="3:45" x14ac:dyDescent="0.4">
      <c r="F18" s="49"/>
      <c r="H18" s="36" t="s">
        <v>174</v>
      </c>
      <c r="I18" s="38">
        <v>5600</v>
      </c>
      <c r="J18" s="49"/>
      <c r="M18" s="49"/>
      <c r="O18" s="36" t="s">
        <v>17</v>
      </c>
      <c r="P18" s="33">
        <v>10210</v>
      </c>
      <c r="Q18" s="49"/>
      <c r="S18" s="36" t="s">
        <v>17</v>
      </c>
      <c r="T18" s="33">
        <v>18900</v>
      </c>
      <c r="U18" s="49"/>
      <c r="W18" s="36" t="s">
        <v>16</v>
      </c>
      <c r="X18" s="33">
        <v>11177</v>
      </c>
      <c r="Y18" s="33">
        <v>5600</v>
      </c>
      <c r="Z18" s="33">
        <v>16777</v>
      </c>
      <c r="AD18" s="49"/>
      <c r="AJ18" s="49"/>
      <c r="AN18" s="60" t="s">
        <v>187</v>
      </c>
      <c r="AS18" s="49"/>
    </row>
    <row r="19" spans="3:45" x14ac:dyDescent="0.4">
      <c r="F19" s="49"/>
      <c r="J19" s="49"/>
      <c r="M19" s="49"/>
      <c r="O19" s="36" t="s">
        <v>174</v>
      </c>
      <c r="P19" s="33">
        <v>114368</v>
      </c>
      <c r="Q19" s="49"/>
      <c r="S19" s="36" t="s">
        <v>174</v>
      </c>
      <c r="T19" s="33">
        <v>189030</v>
      </c>
      <c r="U19" s="49"/>
      <c r="W19" s="36" t="s">
        <v>17</v>
      </c>
      <c r="X19" s="33">
        <v>10210</v>
      </c>
      <c r="Y19" s="33">
        <v>18900</v>
      </c>
      <c r="Z19" s="33">
        <v>29110</v>
      </c>
      <c r="AD19" s="49"/>
      <c r="AJ19" s="49"/>
      <c r="AN19" s="81" t="str">
        <f>CONCATENATE(AL7,", 2023")</f>
        <v>Nov, 2023</v>
      </c>
      <c r="AS19" s="49"/>
    </row>
    <row r="20" spans="3:45" x14ac:dyDescent="0.4">
      <c r="F20" s="49"/>
      <c r="J20" s="49"/>
      <c r="M20" s="49"/>
      <c r="Q20" s="49"/>
      <c r="U20" s="49"/>
      <c r="W20" s="36" t="s">
        <v>174</v>
      </c>
      <c r="X20" s="33">
        <v>114368</v>
      </c>
      <c r="Y20" s="33">
        <v>189030</v>
      </c>
      <c r="Z20" s="33">
        <v>303398</v>
      </c>
      <c r="AD20" s="49"/>
      <c r="AJ20" s="49"/>
      <c r="AS20" s="49"/>
    </row>
    <row r="21" spans="3:45" x14ac:dyDescent="0.4">
      <c r="F21" s="49"/>
      <c r="J21" s="49"/>
      <c r="M21" s="49"/>
      <c r="Q21" s="49"/>
      <c r="U21" s="49"/>
      <c r="AD21" s="49"/>
      <c r="AJ21" s="49"/>
      <c r="AS21" s="49"/>
    </row>
    <row r="22" spans="3:45" x14ac:dyDescent="0.4">
      <c r="F22" s="49"/>
      <c r="J22" s="49"/>
      <c r="M22" s="49"/>
      <c r="Q22" s="49"/>
      <c r="U22" s="49"/>
      <c r="AD22" s="49"/>
      <c r="AJ22" s="49"/>
      <c r="AS22" s="49"/>
    </row>
    <row r="23" spans="3:45" x14ac:dyDescent="0.4">
      <c r="F23" s="49"/>
      <c r="J23" s="49"/>
      <c r="M23" s="49"/>
      <c r="Q23" s="49"/>
      <c r="U23" s="49"/>
      <c r="AD23" s="49"/>
      <c r="AJ23" s="49"/>
      <c r="AS23" s="49"/>
    </row>
    <row r="24" spans="3:45" x14ac:dyDescent="0.4">
      <c r="F24" s="49"/>
      <c r="J24" s="49"/>
      <c r="M24" s="49"/>
      <c r="Q24" s="49"/>
      <c r="U24" s="49"/>
      <c r="AD24" s="49"/>
      <c r="AJ24" s="49"/>
      <c r="AS24" s="49"/>
    </row>
    <row r="25" spans="3:45" x14ac:dyDescent="0.4">
      <c r="F25" s="49"/>
      <c r="J25" s="49"/>
      <c r="M25" s="49"/>
      <c r="Q25" s="49"/>
      <c r="U25" s="49"/>
      <c r="AD25" s="49"/>
      <c r="AJ25" s="49"/>
      <c r="AS25" s="49"/>
    </row>
    <row r="26" spans="3:45" x14ac:dyDescent="0.4">
      <c r="F26" s="49"/>
      <c r="J26" s="49"/>
      <c r="M26" s="49"/>
      <c r="Q26" s="49"/>
      <c r="U26" s="49"/>
      <c r="AD26" s="49"/>
      <c r="AJ26" s="49"/>
      <c r="AS26" s="49"/>
    </row>
    <row r="27" spans="3:45" x14ac:dyDescent="0.4">
      <c r="F27" s="49"/>
      <c r="J27" s="49"/>
      <c r="M27" s="49"/>
      <c r="Q27" s="49"/>
      <c r="U27" s="49"/>
      <c r="AD27" s="49"/>
      <c r="AJ27" s="49"/>
      <c r="AS27" s="49"/>
    </row>
  </sheetData>
  <pageMargins left="0.7" right="0.7" top="0.75" bottom="0.75" header="0.3" footer="0.3"/>
  <pageSetup paperSize="9" orientation="portrait" r:id="rId8"/>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2D7164-EA31-48F3-A067-5D68C83901D2}">
  <dimension ref="A1"/>
  <sheetViews>
    <sheetView workbookViewId="0"/>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U D A A B Q S w M E F A A C A A g A 7 G u o V s b R O X K l A A A A 9 g A A A B I A H A B D b 2 5 m a W c v U G F j a 2 F n Z S 5 4 b W w g o h g A K K A U A A A A A A A A A A A A A A A A A A A A A A A A A A A A h Y 9 N D o I w G E S v Q r q n P 0 i M I R 9 l 4 c p E j I m J c d u U C o 1 Q D C 2 W u 7 n w S F 5 B j K L u X M 6 b t 5 i 5 X 2 + Q D U 0 d X F R n d W t S x D B F g T K y L b Q p U 9 S 7 Y 7 h A G Y e t k C d R q m C U j U 0 G W 6 S o c u 6 c E O K 9 x 3 6 G 2 6 4 k E a W M H P L 1 T l a q E e g j 6 / 9 y q I 1 1 w k i F O O x f Y 3 i E G Z v j m M a Y A p k g 5 N p 8 h W j c + 2 x / I C z 7 2 v W d 4 s q E q w 2 Q K Q J 5 f + A P U E s D B B Q A A g A I A O x r q 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s a 6 h W K I p H u A 4 A A A A R A A A A E w A c A E Z v c m 1 1 b G F z L 1 N l Y 3 R p b 2 4 x L m 0 g o h g A K K A U A A A A A A A A A A A A A A A A A A A A A A A A A A A A K 0 5 N L s n M z 1 M I h t C G 1 g B Q S w E C L Q A U A A I A C A D s a 6 h W x t E 5 c q U A A A D 2 A A A A E g A A A A A A A A A A A A A A A A A A A A A A Q 2 9 u Z m l n L 1 B h Y 2 t h Z 2 U u e G 1 s U E s B A i 0 A F A A C A A g A 7 G u o V g / K 6 a u k A A A A 6 Q A A A B M A A A A A A A A A A A A A A A A A 8 Q A A A F t D b 2 5 0 Z W 5 0 X 1 R 5 c G V z X S 5 4 b W x Q S w E C L Q A U A A I A C A D s a 6 h 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X A Q A A A A A A A H U 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w v S X R l b X M + P C 9 M b 2 N h b F B h Y 2 t h Z 2 V N Z X R h Z G F 0 Y U Z p b G U + F g A A A F B L B Q Y A A A A A A A A A A A A A A A A A A A A A A A A m A Q A A A Q A A A N C M n d 8 B F d E R j H o A w E / C l + s B A A A A 8 W j Z k n T a U E W K b 3 A d x i l U 6 A A A A A A C A A A A A A A Q Z g A A A A E A A C A A A A A 3 J h 8 4 C j X g d y M u M R 5 l u J Z D S F o X L R a F f Y f 9 M n 4 J o z 0 G s w A A A A A O g A A A A A I A A C A A A A D C b O 0 u G l I x y a o B 8 z A t w M v y y J N t b o 4 V P t R n E P C V 9 i Q D X V A A A A B Y a f N 5 l s t + a n o 5 X y Z v A D 7 n x n n v 4 9 Z J 4 F y B Q n y d i d 5 c + e z L I / 7 u d O + q q V J 0 2 O n R u D a 3 J a s k g g s 5 v D v d Z H Y 4 P A h W 8 x n k i 6 H 4 Y A R s + 0 u p z l 8 p D U A A A A A e j N + y V q C q L Z i j j y g Z y T H A t H 7 W M I 8 l N Z 9 / 1 m V Z C e W N 8 U U 8 o 4 F D G 0 f Q L f q S I r 0 U I w d c b c Y H c v l t p V X c z W q T 0 h b U < / D a t a M a s h u p > 
</file>

<file path=customXml/itemProps1.xml><?xml version="1.0" encoding="utf-8"?>
<ds:datastoreItem xmlns:ds="http://schemas.openxmlformats.org/officeDocument/2006/customXml" ds:itemID="{46C0C4D9-48D4-464A-9F29-56AC65626A70}">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Sheet1</vt:lpstr>
      <vt:lpstr>Income &amp; Expenses</vt:lpstr>
      <vt:lpstr>Dashboard</vt:lpstr>
      <vt:lpstr>Pivot Tables</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katam Sushma</dc:creator>
  <cp:lastModifiedBy>katam Sushma</cp:lastModifiedBy>
  <dcterms:created xsi:type="dcterms:W3CDTF">2023-05-08T02:41:50Z</dcterms:created>
  <dcterms:modified xsi:type="dcterms:W3CDTF">2023-06-23T04:58:28Z</dcterms:modified>
</cp:coreProperties>
</file>